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20475" windowHeight="4620" activeTab="3"/>
  </bookViews>
  <sheets>
    <sheet name="U11" sheetId="1" r:id="rId1"/>
    <sheet name="U13B" sheetId="2" r:id="rId2"/>
    <sheet name="U13G" sheetId="3" r:id="rId3"/>
    <sheet name="U15B" sheetId="4" r:id="rId4"/>
    <sheet name="U15G" sheetId="5" r:id="rId5"/>
    <sheet name="U17B" sheetId="6" r:id="rId6"/>
    <sheet name="U17G" sheetId="7" r:id="rId7"/>
  </sheets>
  <externalReferences>
    <externalReference r:id="rId10"/>
  </externalReferences>
  <definedNames>
    <definedName name="AAA_U13B_100m">'[1]AAA Grades'!$B$43:$E$43</definedName>
    <definedName name="AAA_U13B_75mH">'[1]AAA Grades'!$B$48:$E$48</definedName>
    <definedName name="AAA_U13B_800m">'[1]AAA Grades'!$B$46:$E$46</definedName>
    <definedName name="AAA_U13B_HJ">'[1]AAA Grades'!$B$49:$E$49</definedName>
    <definedName name="AAA_U13B_Jav">'[1]AAA Grades'!$B$51:$E$51</definedName>
    <definedName name="AAA_U13B_LJ">'[1]AAA Grades'!$B$50:$E$50</definedName>
    <definedName name="AAA_U13B_Shot">'[1]AAA Grades'!$B$53:$E$53</definedName>
    <definedName name="AAA_U13G_100m">'[1]AAA Grades'!$H$42:$K$42</definedName>
    <definedName name="AAA_U13G_70mH">'[1]AAA Grades'!$H$48:$K$48</definedName>
    <definedName name="AAA_U13G_800m">'[1]AAA Grades'!$H$45:$K$45</definedName>
    <definedName name="AAA_U13G_HJ">'[1]AAA Grades'!$H$49:$K$49</definedName>
    <definedName name="AAA_U13G_Jav">'[1]AAA Grades'!$H$51:$K$51</definedName>
    <definedName name="AAA_U13G_LJ">'[1]AAA Grades'!$H$50:$K$50</definedName>
    <definedName name="AAA_U13G_Shot">'[1]AAA Grades'!$H$53:$K$53</definedName>
    <definedName name="AAA_U15B_800m">'[1]AAA Grades'!$B$26:$E$26</definedName>
    <definedName name="AAA_U15B_80mH">'[1]AAA Grades'!$B$29:$E$29</definedName>
    <definedName name="AAA_U15B_HJ">'[1]AAA Grades'!$B$30:$E$30</definedName>
    <definedName name="AAA_U15B_LJ">'[1]AAA Grades'!$B$31:$E$31</definedName>
    <definedName name="AAA_U15B_Pent">'[1]AAA Grades'!$B$38:$E$38</definedName>
    <definedName name="AAA_U15B_Shot">'[1]AAA Grades'!$B$37:$E$37</definedName>
    <definedName name="AAA_U15G_75mH">'[1]AAA Grades'!$H$30:$K$30</definedName>
    <definedName name="AAA_U15G_800m">'[1]AAA Grades'!$H$27:$K$27</definedName>
    <definedName name="AAA_U15G_HJ">'[1]AAA Grades'!$H$31:$K$31</definedName>
    <definedName name="AAA_U15G_LJ">'[1]AAA Grades'!$H$32:$K$32</definedName>
    <definedName name="AAA_U15G_Pent">'[1]AAA Grades'!$H$38:$K$38</definedName>
    <definedName name="AAA_U15G_Shot">'[1]AAA Grades'!$H$37:$K$37</definedName>
    <definedName name="AAA_U17M_100mH">'[1]AAA Grades'!$B$10:$E$10</definedName>
    <definedName name="AAA_U17M_800m">'[1]AAA Grades'!$B$7:$E$7</definedName>
    <definedName name="AAA_U17M_HJ">'[1]AAA Grades'!$B$12:$E$12</definedName>
    <definedName name="AAA_U17M_LJ">'[1]AAA Grades'!$B$13:$E$13</definedName>
    <definedName name="AAA_U17M_Pent">'[1]AAA Grades'!$B$20:$E$20</definedName>
    <definedName name="AAA_U17M_Shot">'[1]AAA Grades'!$B$19:$E$19</definedName>
    <definedName name="AAA_U17W_800m">'[1]AAA Grades'!$H$8:$K$8</definedName>
    <definedName name="AAA_U17W_80mH">'[1]AAA Grades'!$H$11:$K$11</definedName>
    <definedName name="AAA_U17W_HJ">'[1]AAA Grades'!$H$13:$K$13</definedName>
    <definedName name="AAA_U17W_LJ">'[1]AAA Grades'!$H$14:$K$14</definedName>
    <definedName name="AAA_U17W_Pent">'[1]AAA Grades'!$H$21:$K$21</definedName>
    <definedName name="AAA_U17W_Shot">'[1]AAA Grades'!$H$20:$K$20</definedName>
    <definedName name="ArrangedBy">'[1]INPUT'!$B$4</definedName>
    <definedName name="Clubs">'[1]INPUT'!$A$11:$A$33</definedName>
    <definedName name="CO">'[1]Lists'!$B$2:$B$3</definedName>
    <definedName name="Date">'[1]INPUT'!$B$6</definedName>
    <definedName name="ESAA_U13B_80mH">'[1]Scoring Tables'!$H$132:$L$132</definedName>
    <definedName name="ESAA_U17M_100mH">'[1]Scoring Tables'!$H$127:$L$127</definedName>
    <definedName name="ESAA_U17M_800m">'[1]Scoring Tables'!$H$133:$L$133</definedName>
    <definedName name="EventTitle">'[1]INPUT'!$B$3</definedName>
    <definedName name="MF">'[1]Lists'!$A$2:$A$3</definedName>
    <definedName name="MP_HJ">'[1]Scoring Tables'!$B$132:$F$132</definedName>
    <definedName name="MP_LJ">'[1]Scoring Tables'!$B$134:$F$134</definedName>
    <definedName name="MP_Shot">'[1]Scoring Tables'!$B$136:$F$136</definedName>
    <definedName name="Sponsor">'[1]INPUT'!$B$5</definedName>
    <definedName name="T_100m">'[1]Scoring Tables'!$B$4:$P$103</definedName>
    <definedName name="T_70_Hurdles">'[1]Scoring Tables'!$J$10:$P$103</definedName>
    <definedName name="T_800m">'[1]Scoring Tables'!$F$4:$P$103</definedName>
    <definedName name="T_ESAA_U15G_75mH">'[1]Scoring Tables'!$AH$3:$AI$152</definedName>
    <definedName name="T_ESAA_U17G_80mH">'[1]Scoring Tables'!$AJ$3:$AK$152</definedName>
    <definedName name="T_High">'[1]Scoring Tables'!$R$4:$AC$103</definedName>
    <definedName name="T_Javlin">'[1]Scoring Tables'!$X$14:$AC$103</definedName>
    <definedName name="T_Long">'[1]Scoring Tables'!$S$4:$AC$103</definedName>
    <definedName name="T_Shot">'[1]Scoring Tables'!$V$14:$AC$103</definedName>
    <definedName name="T_U11B_3_Events">'[1]Scoring Tables'!$B$112:$F$114</definedName>
    <definedName name="T_U11G_3_Events">'[1]Scoring Tables'!$I$112:$M$114</definedName>
    <definedName name="T_U13B_3_Events">'[1]Scoring Tables'!$B$110:$F$114</definedName>
    <definedName name="T_U13G_3_Events">'[1]Scoring Tables'!$I$110:$M$114</definedName>
    <definedName name="T_U15B_3_Events">'[1]Scoring Tables'!$B$108:$F$114</definedName>
    <definedName name="Team_Pos">'U11'!#REF!</definedName>
    <definedName name="WP_800m">'[1]Scoring Tables'!$B$143:$F$143</definedName>
    <definedName name="WP_HJ">'[1]Scoring Tables'!$B$145:$F$145</definedName>
    <definedName name="WP_LJ">'[1]Scoring Tables'!$B$146:$F$146</definedName>
    <definedName name="WP_Shot">'[1]Scoring Tables'!$B$147:$F$147</definedName>
  </definedNames>
  <calcPr fullCalcOnLoad="1"/>
</workbook>
</file>

<file path=xl/sharedStrings.xml><?xml version="1.0" encoding="utf-8"?>
<sst xmlns="http://schemas.openxmlformats.org/spreadsheetml/2006/main" count="712" uniqueCount="204">
  <si>
    <t>Arranged by:</t>
  </si>
  <si>
    <t>Scorer:</t>
  </si>
  <si>
    <t>Rosalie Coombs</t>
  </si>
  <si>
    <t>Date:</t>
  </si>
  <si>
    <t>ber 2010</t>
  </si>
  <si>
    <t>Sponsored by:</t>
  </si>
  <si>
    <t>Checked by:</t>
  </si>
  <si>
    <t>No.</t>
  </si>
  <si>
    <t>Name</t>
  </si>
  <si>
    <t>M
F</t>
  </si>
  <si>
    <t>Club</t>
  </si>
  <si>
    <t>100m</t>
  </si>
  <si>
    <t>Score</t>
  </si>
  <si>
    <t>800m</t>
  </si>
  <si>
    <t>Long
Jump</t>
  </si>
  <si>
    <t>Jav.</t>
  </si>
  <si>
    <t>Total
Score
3 events</t>
  </si>
  <si>
    <t>Final
Indiv
Posit'n</t>
  </si>
  <si>
    <t>Five
Star
Award</t>
  </si>
  <si>
    <t>Team
Score</t>
  </si>
  <si>
    <t>Mixed
Team
Posit'n</t>
  </si>
  <si>
    <t>Georgia Jackson</t>
  </si>
  <si>
    <t>F</t>
  </si>
  <si>
    <t>Altrincham</t>
  </si>
  <si>
    <t>Kayleigh Rodgers</t>
  </si>
  <si>
    <t>Eve Nickisson</t>
  </si>
  <si>
    <t>Crewe &amp; Nantwich</t>
  </si>
  <si>
    <t>Ewan Ashman</t>
  </si>
  <si>
    <t>M</t>
  </si>
  <si>
    <t>Harry Dobberson</t>
  </si>
  <si>
    <t>Ellie Ward</t>
  </si>
  <si>
    <t>Dash</t>
  </si>
  <si>
    <t>Jenni Park</t>
  </si>
  <si>
    <t>Leal Dewsnap</t>
  </si>
  <si>
    <t>Daisy Sumner</t>
  </si>
  <si>
    <t>Handforth WAAC</t>
  </si>
  <si>
    <t>Anna Gardener</t>
  </si>
  <si>
    <t>Rebecca Webb</t>
  </si>
  <si>
    <t>Zachary Gilmore</t>
  </si>
  <si>
    <t>Rory Stobart</t>
  </si>
  <si>
    <t>Thomas Watts</t>
  </si>
  <si>
    <t>Oscar Stone</t>
  </si>
  <si>
    <t>Jack Dempster</t>
  </si>
  <si>
    <t>Abigail  Cook</t>
  </si>
  <si>
    <t>Macclesfield Harriers</t>
  </si>
  <si>
    <t>Hannah Gaskell</t>
  </si>
  <si>
    <t>Lydia Hatton</t>
  </si>
  <si>
    <t>Rachel Carter</t>
  </si>
  <si>
    <t>Jessica Thomas</t>
  </si>
  <si>
    <t>Niamh Lewis</t>
  </si>
  <si>
    <t>Hannah Gooding</t>
  </si>
  <si>
    <t>Joseph Thompson</t>
  </si>
  <si>
    <t>Matthew Mercer</t>
  </si>
  <si>
    <t>Kieran Doggett</t>
  </si>
  <si>
    <t>Hannah Bennett</t>
  </si>
  <si>
    <t>West Cheshire</t>
  </si>
  <si>
    <t>Alice Woodward</t>
  </si>
  <si>
    <t>Alice Barnsley</t>
  </si>
  <si>
    <t>Beth McMahon</t>
  </si>
  <si>
    <t>Eamonn O'Connell</t>
  </si>
  <si>
    <t>Thomas Harrop</t>
  </si>
  <si>
    <t>Jac Goodall</t>
  </si>
  <si>
    <t>Joseph Morrison</t>
  </si>
  <si>
    <t>CHESHIRE COUNTY ATHLETICS ASSOCIATION - Junior Multievent Championship, Macclesfield</t>
  </si>
  <si>
    <t>Cheltenham</t>
  </si>
  <si>
    <t>Deeside AC</t>
  </si>
  <si>
    <t>Halton &amp; Frodsham</t>
  </si>
  <si>
    <t>Sale Harriers</t>
  </si>
  <si>
    <t>Trafford</t>
  </si>
  <si>
    <t>Wigan Harriers</t>
  </si>
  <si>
    <t>Wrexham</t>
  </si>
  <si>
    <t xml:space="preserve">U11s Boys &amp; Girls </t>
  </si>
  <si>
    <t>14G</t>
  </si>
  <si>
    <t>2*</t>
  </si>
  <si>
    <t>18G</t>
  </si>
  <si>
    <t>1*</t>
  </si>
  <si>
    <t>1G</t>
  </si>
  <si>
    <t>4*</t>
  </si>
  <si>
    <t/>
  </si>
  <si>
    <t>3B</t>
  </si>
  <si>
    <t>6B</t>
  </si>
  <si>
    <t>16G</t>
  </si>
  <si>
    <t>7G</t>
  </si>
  <si>
    <t>3*</t>
  </si>
  <si>
    <t>10B</t>
  </si>
  <si>
    <t>19G</t>
  </si>
  <si>
    <t>17G</t>
  </si>
  <si>
    <t>11G</t>
  </si>
  <si>
    <t>13B</t>
  </si>
  <si>
    <t>15B</t>
  </si>
  <si>
    <t>12B</t>
  </si>
  <si>
    <t>14B</t>
  </si>
  <si>
    <t>5G</t>
  </si>
  <si>
    <t>10G</t>
  </si>
  <si>
    <t>8G</t>
  </si>
  <si>
    <t>13G</t>
  </si>
  <si>
    <t>4G</t>
  </si>
  <si>
    <t>2G</t>
  </si>
  <si>
    <t>2B</t>
  </si>
  <si>
    <t>4B</t>
  </si>
  <si>
    <t>9B</t>
  </si>
  <si>
    <t>3G</t>
  </si>
  <si>
    <t>9G</t>
  </si>
  <si>
    <t>12G</t>
  </si>
  <si>
    <t>15G</t>
  </si>
  <si>
    <t>7B</t>
  </si>
  <si>
    <t>8B</t>
  </si>
  <si>
    <t>5B</t>
  </si>
  <si>
    <t>1B</t>
  </si>
  <si>
    <t>5*</t>
  </si>
  <si>
    <t xml:space="preserve">U13 Boys </t>
  </si>
  <si>
    <t>mber 2010</t>
  </si>
  <si>
    <t>Cheshire</t>
  </si>
  <si>
    <t>Grade</t>
  </si>
  <si>
    <t>75m
Hurdles</t>
  </si>
  <si>
    <t>High
Jump</t>
  </si>
  <si>
    <t>Shot</t>
  </si>
  <si>
    <t xml:space="preserve">Chesh
Posit'n
</t>
  </si>
  <si>
    <t xml:space="preserve">Open
Posit'n
</t>
  </si>
  <si>
    <t>Chesh
Only</t>
  </si>
  <si>
    <t>Joseph Fisher</t>
  </si>
  <si>
    <t>Jacob Brown</t>
  </si>
  <si>
    <t>C</t>
  </si>
  <si>
    <t>Fred Dobberson</t>
  </si>
  <si>
    <t>David Ward</t>
  </si>
  <si>
    <t>Elliott Webb</t>
  </si>
  <si>
    <t>Harry Gardener</t>
  </si>
  <si>
    <t>Luke James</t>
  </si>
  <si>
    <t>George Sumner</t>
  </si>
  <si>
    <t>Jordan Bezzina</t>
  </si>
  <si>
    <t>Matthew Pagan</t>
  </si>
  <si>
    <t>Christopher Harrop</t>
  </si>
  <si>
    <t>Jack Johnson</t>
  </si>
  <si>
    <t>Elijah MontezBrown</t>
  </si>
  <si>
    <t>James McMahon</t>
  </si>
  <si>
    <t>G4</t>
  </si>
  <si>
    <t>G3</t>
  </si>
  <si>
    <t>G2</t>
  </si>
  <si>
    <t xml:space="preserve">U13 Girls </t>
  </si>
  <si>
    <t>70m
Hurdles</t>
  </si>
  <si>
    <t>Annie Huntbach</t>
  </si>
  <si>
    <t>Emma Fowler</t>
  </si>
  <si>
    <t>FreyaTaylor-Hatswell</t>
  </si>
  <si>
    <t>Shaunnah Murphy</t>
  </si>
  <si>
    <t>Libby Geary</t>
  </si>
  <si>
    <t>Jess Wright</t>
  </si>
  <si>
    <t>Jenny Pyatt</t>
  </si>
  <si>
    <t>Jemma Dempster</t>
  </si>
  <si>
    <t>Sophia Bird</t>
  </si>
  <si>
    <t>Chloe Doggett</t>
  </si>
  <si>
    <t>Eleanor Bird</t>
  </si>
  <si>
    <t>Naomi Kershaw</t>
  </si>
  <si>
    <t>Amy Carter</t>
  </si>
  <si>
    <t>Emily Thomas</t>
  </si>
  <si>
    <t>J'Nae Ward</t>
  </si>
  <si>
    <t>Samhilda McGonigle</t>
  </si>
  <si>
    <t>Emily Ball</t>
  </si>
  <si>
    <t>Amy Williams</t>
  </si>
  <si>
    <t>Charlotte Williamson</t>
  </si>
  <si>
    <t>Emily Borthwick</t>
  </si>
  <si>
    <t>G1</t>
  </si>
  <si>
    <t>Zoë Hughes</t>
  </si>
  <si>
    <t>U15 Boys Pentathlon</t>
  </si>
  <si>
    <t>80m
Hurdles</t>
  </si>
  <si>
    <t>Points</t>
  </si>
  <si>
    <t>Total
Points</t>
  </si>
  <si>
    <t>Linton Gardiner</t>
  </si>
  <si>
    <t>Will Simmons</t>
  </si>
  <si>
    <t>Luke Ward</t>
  </si>
  <si>
    <t>Harry Stobart</t>
  </si>
  <si>
    <t>James Crossley</t>
  </si>
  <si>
    <t>Joel Norman</t>
  </si>
  <si>
    <t>Marcus Dalgaard</t>
  </si>
  <si>
    <t>Leon Langmead</t>
  </si>
  <si>
    <t>U15 Girls Pentathlon</t>
  </si>
  <si>
    <t>Laura Pegler</t>
  </si>
  <si>
    <t>Georgie Park</t>
  </si>
  <si>
    <t>Goergia Bates</t>
  </si>
  <si>
    <t>Emma Scott</t>
  </si>
  <si>
    <t>Martha Cottrell</t>
  </si>
  <si>
    <t>Laura Venables</t>
  </si>
  <si>
    <t>Francessca Rivers</t>
  </si>
  <si>
    <t>Grace Hatton</t>
  </si>
  <si>
    <t>Jessica Hudson</t>
  </si>
  <si>
    <t>Clara Boothby</t>
  </si>
  <si>
    <t>Eleanor Canham</t>
  </si>
  <si>
    <t>Lydia Randles</t>
  </si>
  <si>
    <t>Olivia MontezBrown</t>
  </si>
  <si>
    <t>Jessica Brookwell</t>
  </si>
  <si>
    <t>Manon Edwards</t>
  </si>
  <si>
    <t>U17 Men Pentathlon</t>
  </si>
  <si>
    <t>er 2010</t>
  </si>
  <si>
    <t>100m
Hurdles</t>
  </si>
  <si>
    <t>Adam Howell</t>
  </si>
  <si>
    <t>Thomas Penn</t>
  </si>
  <si>
    <t>David Hayes</t>
  </si>
  <si>
    <t>Sam Rimmer</t>
  </si>
  <si>
    <t>U17 Women Pentathlon</t>
  </si>
  <si>
    <t>Lisa James</t>
  </si>
  <si>
    <t>Eleanor Badhams</t>
  </si>
  <si>
    <t>Amie Jones</t>
  </si>
  <si>
    <t>Lauren Bowen</t>
  </si>
  <si>
    <t>Danielle Erskine</t>
  </si>
  <si>
    <t>Alice Jennings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</si>
</sst>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"/>
    <numFmt numFmtId="166" formatCode="ss"/>
    <numFmt numFmtId="167" formatCode="s"/>
    <numFmt numFmtId="168" formatCode="ss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top"/>
      <protection/>
    </xf>
    <xf numFmtId="0" fontId="3" fillId="32" borderId="11" xfId="0" applyFont="1" applyFill="1" applyBorder="1" applyAlignment="1" applyProtection="1">
      <alignment horizontal="center" vertical="top"/>
      <protection/>
    </xf>
    <xf numFmtId="0" fontId="3" fillId="32" borderId="11" xfId="0" applyFont="1" applyFill="1" applyBorder="1" applyAlignment="1" applyProtection="1">
      <alignment horizontal="center" vertical="top" wrapText="1"/>
      <protection/>
    </xf>
    <xf numFmtId="0" fontId="3" fillId="32" borderId="12" xfId="0" applyFont="1" applyFill="1" applyBorder="1" applyAlignment="1" applyProtection="1">
      <alignment horizontal="center" vertical="top"/>
      <protection/>
    </xf>
    <xf numFmtId="0" fontId="3" fillId="6" borderId="10" xfId="0" applyFont="1" applyFill="1" applyBorder="1" applyAlignment="1" applyProtection="1">
      <alignment horizontal="center" vertical="top"/>
      <protection/>
    </xf>
    <xf numFmtId="0" fontId="3" fillId="6" borderId="12" xfId="0" applyFont="1" applyFill="1" applyBorder="1" applyAlignment="1" applyProtection="1">
      <alignment horizontal="center" vertical="top"/>
      <protection/>
    </xf>
    <xf numFmtId="0" fontId="3" fillId="4" borderId="10" xfId="0" applyFont="1" applyFill="1" applyBorder="1" applyAlignment="1" applyProtection="1">
      <alignment horizontal="center" vertical="top" wrapText="1"/>
      <protection/>
    </xf>
    <xf numFmtId="0" fontId="3" fillId="4" borderId="12" xfId="0" applyFont="1" applyFill="1" applyBorder="1" applyAlignment="1" applyProtection="1">
      <alignment horizontal="center" vertical="top"/>
      <protection/>
    </xf>
    <xf numFmtId="2" fontId="3" fillId="4" borderId="10" xfId="0" applyNumberFormat="1" applyFont="1" applyFill="1" applyBorder="1" applyAlignment="1" applyProtection="1">
      <alignment horizontal="center" vertical="top"/>
      <protection/>
    </xf>
    <xf numFmtId="0" fontId="3" fillId="32" borderId="10" xfId="0" applyFont="1" applyFill="1" applyBorder="1" applyAlignment="1" applyProtection="1">
      <alignment horizontal="center" vertical="top" wrapText="1"/>
      <protection/>
    </xf>
    <xf numFmtId="0" fontId="3" fillId="32" borderId="12" xfId="0" applyFont="1" applyFill="1" applyBorder="1" applyAlignment="1" applyProtection="1">
      <alignment horizontal="center" vertical="top" wrapText="1"/>
      <protection/>
    </xf>
    <xf numFmtId="0" fontId="3" fillId="32" borderId="13" xfId="0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/>
    </xf>
    <xf numFmtId="165" fontId="4" fillId="0" borderId="15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/>
    </xf>
    <xf numFmtId="0" fontId="4" fillId="32" borderId="15" xfId="0" applyFont="1" applyFill="1" applyBorder="1" applyAlignment="1" applyProtection="1" quotePrefix="1">
      <alignment horizontal="center"/>
      <protection/>
    </xf>
    <xf numFmtId="0" fontId="6" fillId="32" borderId="14" xfId="0" applyFont="1" applyFill="1" applyBorder="1" applyAlignment="1" applyProtection="1">
      <alignment horizontal="center"/>
      <protection/>
    </xf>
    <xf numFmtId="0" fontId="6" fillId="32" borderId="16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 quotePrefix="1">
      <alignment horizontal="center"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/>
    </xf>
    <xf numFmtId="165" fontId="4" fillId="0" borderId="17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/>
    </xf>
    <xf numFmtId="0" fontId="4" fillId="32" borderId="17" xfId="0" applyFont="1" applyFill="1" applyBorder="1" applyAlignment="1" applyProtection="1" quotePrefix="1">
      <alignment horizontal="center"/>
      <protection/>
    </xf>
    <xf numFmtId="0" fontId="6" fillId="32" borderId="19" xfId="0" applyFont="1" applyFill="1" applyBorder="1" applyAlignment="1" applyProtection="1">
      <alignment horizontal="center"/>
      <protection/>
    </xf>
    <xf numFmtId="0" fontId="6" fillId="32" borderId="20" xfId="0" applyFont="1" applyFill="1" applyBorder="1" applyAlignment="1" applyProtection="1">
      <alignment horizontal="center"/>
      <protection/>
    </xf>
    <xf numFmtId="0" fontId="3" fillId="32" borderId="19" xfId="0" applyFont="1" applyFill="1" applyBorder="1" applyAlignment="1" applyProtection="1" quotePrefix="1">
      <alignment horizontal="center"/>
      <protection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0" fontId="9" fillId="0" borderId="0" xfId="0" applyFon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0" fillId="32" borderId="12" xfId="0" applyFont="1" applyFill="1" applyBorder="1" applyAlignment="1" applyProtection="1">
      <alignment horizontal="center" textRotation="90"/>
      <protection/>
    </xf>
    <xf numFmtId="0" fontId="3" fillId="6" borderId="11" xfId="0" applyFont="1" applyFill="1" applyBorder="1" applyAlignment="1" applyProtection="1">
      <alignment horizontal="center" vertical="top"/>
      <protection/>
    </xf>
    <xf numFmtId="0" fontId="3" fillId="6" borderId="12" xfId="0" applyFont="1" applyFill="1" applyBorder="1" applyAlignment="1" applyProtection="1">
      <alignment horizontal="center" vertical="top" textRotation="90"/>
      <protection/>
    </xf>
    <xf numFmtId="0" fontId="3" fillId="6" borderId="10" xfId="0" applyFont="1" applyFill="1" applyBorder="1" applyAlignment="1" applyProtection="1">
      <alignment horizontal="center" vertical="top" wrapText="1"/>
      <protection/>
    </xf>
    <xf numFmtId="0" fontId="3" fillId="4" borderId="11" xfId="0" applyFont="1" applyFill="1" applyBorder="1" applyAlignment="1" applyProtection="1">
      <alignment horizontal="center" vertical="top"/>
      <protection/>
    </xf>
    <xf numFmtId="0" fontId="3" fillId="4" borderId="12" xfId="0" applyFont="1" applyFill="1" applyBorder="1" applyAlignment="1" applyProtection="1">
      <alignment horizontal="center" vertical="top" textRotation="90"/>
      <protection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 applyProtection="1">
      <alignment horizontal="center" vertical="top" wrapText="1"/>
      <protection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/>
    </xf>
    <xf numFmtId="0" fontId="4" fillId="6" borderId="14" xfId="0" applyFont="1" applyFill="1" applyBorder="1" applyAlignment="1" applyProtection="1" quotePrefix="1">
      <alignment horizontal="center"/>
      <protection/>
    </xf>
    <xf numFmtId="2" fontId="2" fillId="0" borderId="15" xfId="0" applyNumberFormat="1" applyFont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/>
    </xf>
    <xf numFmtId="0" fontId="4" fillId="4" borderId="14" xfId="0" applyFont="1" applyFill="1" applyBorder="1" applyAlignment="1" applyProtection="1" quotePrefix="1">
      <alignment horizontal="center"/>
      <protection/>
    </xf>
    <xf numFmtId="0" fontId="6" fillId="32" borderId="23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/>
    </xf>
    <xf numFmtId="0" fontId="4" fillId="6" borderId="19" xfId="0" applyFont="1" applyFill="1" applyBorder="1" applyAlignment="1" applyProtection="1" quotePrefix="1">
      <alignment horizontal="center"/>
      <protection/>
    </xf>
    <xf numFmtId="2" fontId="2" fillId="0" borderId="17" xfId="0" applyNumberFormat="1" applyFont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/>
    </xf>
    <xf numFmtId="0" fontId="4" fillId="4" borderId="19" xfId="0" applyFont="1" applyFill="1" applyBorder="1" applyAlignment="1" applyProtection="1" quotePrefix="1">
      <alignment horizontal="center"/>
      <protection/>
    </xf>
    <xf numFmtId="0" fontId="6" fillId="32" borderId="18" xfId="0" applyFont="1" applyFill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0" fontId="2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 vertical="top" textRotation="90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6" borderId="23" xfId="0" applyFont="1" applyFill="1" applyBorder="1" applyAlignment="1" applyProtection="1">
      <alignment horizontal="center"/>
      <protection/>
    </xf>
    <xf numFmtId="0" fontId="4" fillId="32" borderId="26" xfId="0" applyFont="1" applyFill="1" applyBorder="1" applyAlignment="1" applyProtection="1" quotePrefix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2" fillId="6" borderId="18" xfId="0" applyFont="1" applyFill="1" applyBorder="1" applyAlignment="1" applyProtection="1">
      <alignment horizontal="center"/>
      <protection/>
    </xf>
    <xf numFmtId="2" fontId="3" fillId="6" borderId="10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/>
      <protection locked="0"/>
    </xf>
    <xf numFmtId="0" fontId="4" fillId="32" borderId="27" xfId="0" applyFont="1" applyFill="1" applyBorder="1" applyAlignment="1" applyProtection="1" quotePrefix="1">
      <alignment horizontal="center"/>
      <protection/>
    </xf>
    <xf numFmtId="165" fontId="4" fillId="0" borderId="2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7" fontId="4" fillId="0" borderId="0" xfId="0" applyNumberFormat="1" applyFont="1" applyAlignment="1" applyProtection="1">
      <alignment/>
      <protection/>
    </xf>
    <xf numFmtId="0" fontId="6" fillId="32" borderId="2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36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">
    <dxf>
      <fill>
        <patternFill>
          <bgColor rgb="FFB18641"/>
        </patternFill>
      </fill>
    </dxf>
    <dxf>
      <fill>
        <patternFill>
          <bgColor indexed="22"/>
        </patternFill>
      </fill>
    </dxf>
    <dxf>
      <fill>
        <patternFill>
          <bgColor rgb="FFFFD7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rgb="FFB18641"/>
        </patternFill>
      </fill>
    </dxf>
    <dxf>
      <fill>
        <patternFill>
          <bgColor indexed="22"/>
        </patternFill>
      </fill>
    </dxf>
    <dxf>
      <fill>
        <patternFill>
          <bgColor rgb="FFFFD700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A67D3D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A67D3D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A67D3D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B18641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B18641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A67D3D"/>
        </patternFill>
      </fill>
    </dxf>
    <dxf>
      <fill>
        <patternFill>
          <bgColor rgb="FFFFD700"/>
        </patternFill>
      </fill>
    </dxf>
    <dxf>
      <fill>
        <patternFill>
          <bgColor rgb="FFC0C0C0"/>
        </patternFill>
      </fill>
    </dxf>
    <dxf>
      <fill>
        <patternFill>
          <bgColor rgb="FFB18641"/>
        </patternFill>
      </fill>
    </dxf>
    <dxf>
      <fill>
        <patternFill>
          <bgColor rgb="FFB18641"/>
        </patternFill>
      </fill>
    </dxf>
    <dxf>
      <fill>
        <patternFill>
          <bgColor rgb="FFC0C0C0"/>
        </patternFill>
      </fill>
    </dxf>
    <dxf>
      <fill>
        <patternFill>
          <bgColor rgb="FFFFD7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ultievent%20Rev2%20Blan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11 Tri"/>
      <sheetName val="U13B Tri"/>
      <sheetName val="U13G Tri"/>
      <sheetName val="U15B Pent"/>
      <sheetName val="U15G Pent"/>
      <sheetName val="U17B Pent"/>
      <sheetName val="U17W Pent"/>
      <sheetName val="Scoring Tables"/>
      <sheetName val="AAA Grades"/>
      <sheetName val="Lists"/>
      <sheetName val="Sheet1"/>
    </sheetNames>
    <sheetDataSet>
      <sheetData sheetId="0">
        <row r="3">
          <cell r="B3" t="str">
            <v>CHESHIRE COUNTY ATHLETICS ASSOCIATION - Junior Multievent Championship, Macclesfield</v>
          </cell>
        </row>
        <row r="4">
          <cell r="B4" t="str">
            <v>Handforth W A A C</v>
          </cell>
        </row>
        <row r="5">
          <cell r="B5" t="str">
            <v>Jones Homes</v>
          </cell>
        </row>
        <row r="6">
          <cell r="B6" t="str">
            <v>12 September 20??</v>
          </cell>
        </row>
        <row r="11">
          <cell r="A11" t="str">
            <v>Altrincham</v>
          </cell>
        </row>
        <row r="12">
          <cell r="A12" t="str">
            <v>Cheltenham</v>
          </cell>
        </row>
        <row r="13">
          <cell r="A13" t="str">
            <v>Crewe &amp; Nantwich</v>
          </cell>
        </row>
        <row r="14">
          <cell r="A14" t="str">
            <v>Dash</v>
          </cell>
        </row>
        <row r="15">
          <cell r="A15" t="str">
            <v>Deeside AC</v>
          </cell>
        </row>
        <row r="16">
          <cell r="A16" t="str">
            <v>East Cheshire Harr.</v>
          </cell>
        </row>
        <row r="17">
          <cell r="A17" t="str">
            <v>Halton &amp; Frodsham</v>
          </cell>
        </row>
        <row r="18">
          <cell r="A18" t="str">
            <v>Handforth WAAC</v>
          </cell>
        </row>
        <row r="19">
          <cell r="A19" t="str">
            <v>Macclesfield Harriers</v>
          </cell>
        </row>
        <row r="20">
          <cell r="A20" t="str">
            <v>Menai Track&amp;Field</v>
          </cell>
        </row>
        <row r="21">
          <cell r="A21" t="str">
            <v>Sale Harriers</v>
          </cell>
        </row>
        <row r="22">
          <cell r="A22" t="str">
            <v>Salford Mets</v>
          </cell>
        </row>
        <row r="23">
          <cell r="A23" t="str">
            <v>Trafford</v>
          </cell>
        </row>
        <row r="24">
          <cell r="A24" t="str">
            <v>West Cheshire</v>
          </cell>
        </row>
        <row r="25">
          <cell r="A25" t="str">
            <v>Wigan Harriers</v>
          </cell>
        </row>
        <row r="26">
          <cell r="A26" t="str">
            <v>Wrexham</v>
          </cell>
        </row>
      </sheetData>
      <sheetData sheetId="8">
        <row r="3">
          <cell r="AH3">
            <v>8.3</v>
          </cell>
          <cell r="AI3" t="str">
            <v>OFFSCALE</v>
          </cell>
          <cell r="AJ3">
            <v>9</v>
          </cell>
          <cell r="AK3" t="str">
            <v>OFFSCALE</v>
          </cell>
        </row>
        <row r="4">
          <cell r="B4">
            <v>11.3</v>
          </cell>
          <cell r="F4">
            <v>0.001388888888888889</v>
          </cell>
          <cell r="P4">
            <v>100</v>
          </cell>
          <cell r="R4">
            <v>0.65</v>
          </cell>
          <cell r="S4">
            <v>1.9</v>
          </cell>
          <cell r="AC4">
            <v>1</v>
          </cell>
          <cell r="AH4">
            <v>8.4</v>
          </cell>
          <cell r="AI4" t="str">
            <v>ERR</v>
          </cell>
          <cell r="AJ4">
            <v>9.1</v>
          </cell>
          <cell r="AK4" t="str">
            <v>ERR</v>
          </cell>
        </row>
        <row r="5">
          <cell r="B5">
            <v>11.4</v>
          </cell>
          <cell r="F5">
            <v>0.001412037037037037</v>
          </cell>
          <cell r="P5">
            <v>99</v>
          </cell>
          <cell r="R5">
            <v>0.66</v>
          </cell>
          <cell r="S5">
            <v>1.93</v>
          </cell>
          <cell r="AC5">
            <v>2</v>
          </cell>
          <cell r="AH5">
            <v>8.5</v>
          </cell>
          <cell r="AI5" t="str">
            <v>ERR</v>
          </cell>
          <cell r="AJ5">
            <v>9.2</v>
          </cell>
          <cell r="AK5" t="str">
            <v>ERR</v>
          </cell>
        </row>
        <row r="6">
          <cell r="B6">
            <v>11.5</v>
          </cell>
          <cell r="F6">
            <v>0.00143518518518518</v>
          </cell>
          <cell r="P6">
            <v>98</v>
          </cell>
          <cell r="R6">
            <v>0.67</v>
          </cell>
          <cell r="S6">
            <v>1.97</v>
          </cell>
          <cell r="AC6">
            <v>3</v>
          </cell>
          <cell r="AH6">
            <v>8.6</v>
          </cell>
          <cell r="AI6" t="str">
            <v>ERR</v>
          </cell>
          <cell r="AJ6">
            <v>9.3</v>
          </cell>
          <cell r="AK6" t="str">
            <v>ERR</v>
          </cell>
        </row>
        <row r="7">
          <cell r="B7">
            <v>11.6</v>
          </cell>
          <cell r="F7">
            <v>0.00145833333333333</v>
          </cell>
          <cell r="P7">
            <v>97</v>
          </cell>
          <cell r="R7">
            <v>0.68</v>
          </cell>
          <cell r="S7">
            <v>2</v>
          </cell>
          <cell r="AC7">
            <v>4</v>
          </cell>
          <cell r="AH7">
            <v>8.7</v>
          </cell>
          <cell r="AI7" t="str">
            <v>ERR</v>
          </cell>
          <cell r="AJ7">
            <v>9.4</v>
          </cell>
          <cell r="AK7" t="str">
            <v>ERR</v>
          </cell>
        </row>
        <row r="8">
          <cell r="B8">
            <v>11.7</v>
          </cell>
          <cell r="F8">
            <v>0.00148148148148148</v>
          </cell>
          <cell r="P8">
            <v>96</v>
          </cell>
          <cell r="R8">
            <v>0.69</v>
          </cell>
          <cell r="S8">
            <v>2.03</v>
          </cell>
          <cell r="AC8">
            <v>5</v>
          </cell>
          <cell r="AH8">
            <v>8.9</v>
          </cell>
          <cell r="AI8" t="str">
            <v>ERR</v>
          </cell>
          <cell r="AJ8">
            <v>9.5</v>
          </cell>
          <cell r="AK8" t="str">
            <v>ERR</v>
          </cell>
        </row>
        <row r="9">
          <cell r="B9">
            <v>11.8</v>
          </cell>
          <cell r="F9">
            <v>0.00150462962962963</v>
          </cell>
          <cell r="P9">
            <v>95</v>
          </cell>
          <cell r="R9">
            <v>0.7</v>
          </cell>
          <cell r="S9">
            <v>2.05</v>
          </cell>
          <cell r="AC9">
            <v>6</v>
          </cell>
          <cell r="AH9">
            <v>9</v>
          </cell>
          <cell r="AI9" t="str">
            <v>ERR</v>
          </cell>
          <cell r="AJ9">
            <v>9.6</v>
          </cell>
          <cell r="AK9" t="str">
            <v>ERR</v>
          </cell>
        </row>
        <row r="10">
          <cell r="B10">
            <v>11.9</v>
          </cell>
          <cell r="F10">
            <v>0.0015162037037037036</v>
          </cell>
          <cell r="J10">
            <v>11.4</v>
          </cell>
          <cell r="P10">
            <v>94</v>
          </cell>
          <cell r="R10">
            <v>0.71</v>
          </cell>
          <cell r="S10">
            <v>2.07</v>
          </cell>
          <cell r="AC10">
            <v>7</v>
          </cell>
          <cell r="AH10">
            <v>9.1</v>
          </cell>
          <cell r="AI10">
            <v>1103</v>
          </cell>
          <cell r="AJ10">
            <v>9.7</v>
          </cell>
          <cell r="AK10">
            <v>1182</v>
          </cell>
        </row>
        <row r="11">
          <cell r="B11">
            <v>12</v>
          </cell>
          <cell r="F11">
            <v>0.00152777777777778</v>
          </cell>
          <cell r="J11">
            <v>11.5</v>
          </cell>
          <cell r="P11">
            <v>93</v>
          </cell>
          <cell r="R11">
            <v>0.72</v>
          </cell>
          <cell r="S11">
            <v>2.1</v>
          </cell>
          <cell r="AC11">
            <v>8</v>
          </cell>
          <cell r="AH11">
            <v>9.2</v>
          </cell>
          <cell r="AI11">
            <v>1084</v>
          </cell>
          <cell r="AJ11">
            <v>9.8</v>
          </cell>
          <cell r="AK11">
            <v>1162</v>
          </cell>
        </row>
        <row r="12">
          <cell r="B12">
            <v>12.1</v>
          </cell>
          <cell r="F12">
            <v>0.00153935185185185</v>
          </cell>
          <cell r="J12">
            <v>11.6</v>
          </cell>
          <cell r="P12">
            <v>92</v>
          </cell>
          <cell r="R12">
            <v>0.73</v>
          </cell>
          <cell r="S12">
            <v>2.13</v>
          </cell>
          <cell r="AC12">
            <v>9</v>
          </cell>
          <cell r="AH12">
            <v>9.3</v>
          </cell>
          <cell r="AI12">
            <v>1066</v>
          </cell>
          <cell r="AJ12">
            <v>9.9</v>
          </cell>
          <cell r="AK12">
            <v>1142</v>
          </cell>
        </row>
        <row r="13">
          <cell r="B13">
            <v>12.2</v>
          </cell>
          <cell r="F13">
            <v>0.00155092592592592</v>
          </cell>
          <cell r="J13">
            <v>11.7</v>
          </cell>
          <cell r="P13">
            <v>91</v>
          </cell>
          <cell r="R13">
            <v>0.74</v>
          </cell>
          <cell r="S13">
            <v>2.16</v>
          </cell>
          <cell r="AC13">
            <v>10</v>
          </cell>
          <cell r="AH13">
            <v>9.4</v>
          </cell>
          <cell r="AI13">
            <v>1048</v>
          </cell>
          <cell r="AJ13">
            <v>10</v>
          </cell>
          <cell r="AK13">
            <v>1122</v>
          </cell>
        </row>
        <row r="14">
          <cell r="B14">
            <v>12.3</v>
          </cell>
          <cell r="F14">
            <v>0.0015625</v>
          </cell>
          <cell r="J14">
            <v>11.8</v>
          </cell>
          <cell r="P14">
            <v>90</v>
          </cell>
          <cell r="R14">
            <v>0.75</v>
          </cell>
          <cell r="S14">
            <v>2.19</v>
          </cell>
          <cell r="V14">
            <v>2</v>
          </cell>
          <cell r="X14">
            <v>4</v>
          </cell>
          <cell r="AC14">
            <v>11</v>
          </cell>
          <cell r="AH14">
            <v>9.5</v>
          </cell>
          <cell r="AI14">
            <v>1030</v>
          </cell>
          <cell r="AJ14">
            <v>10.1</v>
          </cell>
          <cell r="AK14">
            <v>1103</v>
          </cell>
        </row>
        <row r="15">
          <cell r="B15">
            <v>12.4</v>
          </cell>
          <cell r="F15">
            <v>0.00157407407407407</v>
          </cell>
          <cell r="J15">
            <v>11.9</v>
          </cell>
          <cell r="P15">
            <v>89</v>
          </cell>
          <cell r="R15">
            <v>0.76</v>
          </cell>
          <cell r="S15">
            <v>2.22</v>
          </cell>
          <cell r="V15">
            <v>2.1</v>
          </cell>
          <cell r="X15">
            <v>4.5</v>
          </cell>
          <cell r="AC15">
            <v>12</v>
          </cell>
          <cell r="AH15">
            <v>9.6</v>
          </cell>
          <cell r="AI15">
            <v>1012</v>
          </cell>
          <cell r="AJ15">
            <v>10.2</v>
          </cell>
          <cell r="AK15">
            <v>1084</v>
          </cell>
        </row>
        <row r="16">
          <cell r="B16">
            <v>12.5</v>
          </cell>
          <cell r="F16">
            <v>0.00158564814814815</v>
          </cell>
          <cell r="J16">
            <v>12</v>
          </cell>
          <cell r="P16">
            <v>88</v>
          </cell>
          <cell r="R16">
            <v>0.77</v>
          </cell>
          <cell r="S16">
            <v>2.25</v>
          </cell>
          <cell r="V16">
            <v>2.2</v>
          </cell>
          <cell r="X16">
            <v>5</v>
          </cell>
          <cell r="AC16">
            <v>13</v>
          </cell>
          <cell r="AH16">
            <v>9.7</v>
          </cell>
          <cell r="AI16">
            <v>995</v>
          </cell>
          <cell r="AJ16">
            <v>10.3</v>
          </cell>
          <cell r="AK16">
            <v>1066</v>
          </cell>
        </row>
        <row r="17">
          <cell r="B17">
            <v>12.6</v>
          </cell>
          <cell r="F17">
            <v>0.00159722222222222</v>
          </cell>
          <cell r="J17">
            <v>12.1</v>
          </cell>
          <cell r="P17">
            <v>87</v>
          </cell>
          <cell r="R17">
            <v>0.78</v>
          </cell>
          <cell r="S17">
            <v>2.28</v>
          </cell>
          <cell r="V17">
            <v>2.3</v>
          </cell>
          <cell r="X17">
            <v>5.5</v>
          </cell>
          <cell r="AC17">
            <v>14</v>
          </cell>
          <cell r="AH17">
            <v>9.8</v>
          </cell>
          <cell r="AI17">
            <v>978</v>
          </cell>
          <cell r="AJ17">
            <v>10.4</v>
          </cell>
          <cell r="AK17">
            <v>1048</v>
          </cell>
        </row>
        <row r="18">
          <cell r="B18">
            <v>12.7</v>
          </cell>
          <cell r="F18">
            <v>0.00160879629629629</v>
          </cell>
          <cell r="J18">
            <v>12.2</v>
          </cell>
          <cell r="P18">
            <v>86</v>
          </cell>
          <cell r="R18">
            <v>0.79</v>
          </cell>
          <cell r="S18">
            <v>2.31</v>
          </cell>
          <cell r="V18">
            <v>2.4</v>
          </cell>
          <cell r="X18">
            <v>6</v>
          </cell>
          <cell r="AC18">
            <v>15</v>
          </cell>
          <cell r="AH18">
            <v>9.9</v>
          </cell>
          <cell r="AI18">
            <v>962</v>
          </cell>
          <cell r="AJ18">
            <v>10.5</v>
          </cell>
          <cell r="AK18">
            <v>1030</v>
          </cell>
        </row>
        <row r="19">
          <cell r="B19">
            <v>12.8</v>
          </cell>
          <cell r="F19">
            <v>0.00162037037037037</v>
          </cell>
          <cell r="J19">
            <v>12.3</v>
          </cell>
          <cell r="P19">
            <v>85</v>
          </cell>
          <cell r="R19">
            <v>0.8</v>
          </cell>
          <cell r="S19">
            <v>2.34</v>
          </cell>
          <cell r="V19">
            <v>2.5</v>
          </cell>
          <cell r="X19">
            <v>6.5</v>
          </cell>
          <cell r="AC19">
            <v>16</v>
          </cell>
          <cell r="AH19">
            <v>10</v>
          </cell>
          <cell r="AI19">
            <v>946</v>
          </cell>
          <cell r="AJ19">
            <v>10.6</v>
          </cell>
          <cell r="AK19">
            <v>1012</v>
          </cell>
        </row>
        <row r="20">
          <cell r="B20">
            <v>12.9</v>
          </cell>
          <cell r="F20">
            <v>0.00163194444444444</v>
          </cell>
          <cell r="J20">
            <v>12.4</v>
          </cell>
          <cell r="P20">
            <v>84</v>
          </cell>
          <cell r="R20">
            <v>0.81</v>
          </cell>
          <cell r="S20">
            <v>2.37</v>
          </cell>
          <cell r="V20">
            <v>2.6</v>
          </cell>
          <cell r="X20">
            <v>7</v>
          </cell>
          <cell r="AC20">
            <v>17</v>
          </cell>
          <cell r="AH20">
            <v>10.1</v>
          </cell>
          <cell r="AI20">
            <v>930</v>
          </cell>
          <cell r="AJ20">
            <v>10.7</v>
          </cell>
          <cell r="AK20">
            <v>995</v>
          </cell>
        </row>
        <row r="21">
          <cell r="B21">
            <v>13</v>
          </cell>
          <cell r="F21">
            <v>0.00164351851851851</v>
          </cell>
          <cell r="J21">
            <v>12.5</v>
          </cell>
          <cell r="P21">
            <v>83</v>
          </cell>
          <cell r="R21">
            <v>0.82</v>
          </cell>
          <cell r="S21">
            <v>2.4</v>
          </cell>
          <cell r="V21">
            <v>2.7</v>
          </cell>
          <cell r="X21">
            <v>7.5</v>
          </cell>
          <cell r="AC21">
            <v>18</v>
          </cell>
          <cell r="AH21">
            <v>10.2</v>
          </cell>
          <cell r="AI21">
            <v>914</v>
          </cell>
          <cell r="AJ21">
            <v>10.8</v>
          </cell>
          <cell r="AK21">
            <v>978</v>
          </cell>
        </row>
        <row r="22">
          <cell r="B22">
            <v>13.1</v>
          </cell>
          <cell r="F22">
            <v>0.00165509259259259</v>
          </cell>
          <cell r="J22">
            <v>12.6</v>
          </cell>
          <cell r="P22">
            <v>82</v>
          </cell>
          <cell r="R22">
            <v>0.83</v>
          </cell>
          <cell r="S22">
            <v>2.43</v>
          </cell>
          <cell r="V22">
            <v>2.8</v>
          </cell>
          <cell r="X22">
            <v>8</v>
          </cell>
          <cell r="AC22">
            <v>19</v>
          </cell>
          <cell r="AH22">
            <v>10.3</v>
          </cell>
          <cell r="AI22">
            <v>899</v>
          </cell>
          <cell r="AJ22">
            <v>10.9</v>
          </cell>
          <cell r="AK22">
            <v>962</v>
          </cell>
        </row>
        <row r="23">
          <cell r="B23">
            <v>13.2</v>
          </cell>
          <cell r="F23">
            <v>0.00166666666666666</v>
          </cell>
          <cell r="J23">
            <v>12.7</v>
          </cell>
          <cell r="P23">
            <v>81</v>
          </cell>
          <cell r="R23">
            <v>0.84</v>
          </cell>
          <cell r="S23">
            <v>2.46</v>
          </cell>
          <cell r="V23">
            <v>2.9</v>
          </cell>
          <cell r="X23">
            <v>8.5</v>
          </cell>
          <cell r="AC23">
            <v>20</v>
          </cell>
          <cell r="AH23">
            <v>10.4</v>
          </cell>
          <cell r="AI23">
            <v>884</v>
          </cell>
          <cell r="AJ23">
            <v>11</v>
          </cell>
          <cell r="AK23">
            <v>946</v>
          </cell>
        </row>
        <row r="24">
          <cell r="B24">
            <v>13.3</v>
          </cell>
          <cell r="F24">
            <v>0.00167824074074073</v>
          </cell>
          <cell r="J24">
            <v>12.8</v>
          </cell>
          <cell r="P24">
            <v>80</v>
          </cell>
          <cell r="R24">
            <v>0.85</v>
          </cell>
          <cell r="S24">
            <v>2.49</v>
          </cell>
          <cell r="V24">
            <v>3</v>
          </cell>
          <cell r="X24">
            <v>9</v>
          </cell>
          <cell r="AC24">
            <v>21</v>
          </cell>
          <cell r="AH24">
            <v>10.5</v>
          </cell>
          <cell r="AI24">
            <v>869</v>
          </cell>
          <cell r="AJ24">
            <v>11.1</v>
          </cell>
          <cell r="AK24">
            <v>930</v>
          </cell>
        </row>
        <row r="25">
          <cell r="B25">
            <v>13.4</v>
          </cell>
          <cell r="F25">
            <v>0.00168981481481481</v>
          </cell>
          <cell r="J25">
            <v>12.9</v>
          </cell>
          <cell r="P25">
            <v>79</v>
          </cell>
          <cell r="R25">
            <v>0.86</v>
          </cell>
          <cell r="S25">
            <v>2.52</v>
          </cell>
          <cell r="V25">
            <v>3.1</v>
          </cell>
          <cell r="X25">
            <v>9.25</v>
          </cell>
          <cell r="AC25">
            <v>22</v>
          </cell>
          <cell r="AH25">
            <v>10.6</v>
          </cell>
          <cell r="AI25">
            <v>855</v>
          </cell>
          <cell r="AJ25">
            <v>11.2</v>
          </cell>
          <cell r="AK25">
            <v>914</v>
          </cell>
        </row>
        <row r="26">
          <cell r="B26">
            <v>13.5</v>
          </cell>
          <cell r="F26">
            <v>0.00170138888888888</v>
          </cell>
          <cell r="J26">
            <v>13</v>
          </cell>
          <cell r="P26">
            <v>78</v>
          </cell>
          <cell r="R26">
            <v>0.87</v>
          </cell>
          <cell r="S26">
            <v>2.55</v>
          </cell>
          <cell r="V26">
            <v>3.2</v>
          </cell>
          <cell r="X26">
            <v>9.5</v>
          </cell>
          <cell r="AC26">
            <v>23</v>
          </cell>
          <cell r="AH26">
            <v>10.7</v>
          </cell>
          <cell r="AI26">
            <v>840</v>
          </cell>
          <cell r="AJ26">
            <v>11.3</v>
          </cell>
          <cell r="AK26">
            <v>899</v>
          </cell>
        </row>
        <row r="27">
          <cell r="B27">
            <v>13.6</v>
          </cell>
          <cell r="F27">
            <v>0.00171296296296295</v>
          </cell>
          <cell r="J27">
            <v>13.1</v>
          </cell>
          <cell r="P27">
            <v>77</v>
          </cell>
          <cell r="R27">
            <v>0.88</v>
          </cell>
          <cell r="S27">
            <v>2.58</v>
          </cell>
          <cell r="V27">
            <v>3.3</v>
          </cell>
          <cell r="X27">
            <v>9.75</v>
          </cell>
          <cell r="AC27">
            <v>24</v>
          </cell>
          <cell r="AH27">
            <v>10.8</v>
          </cell>
          <cell r="AI27">
            <v>826</v>
          </cell>
          <cell r="AJ27">
            <v>11.4</v>
          </cell>
          <cell r="AK27">
            <v>884</v>
          </cell>
        </row>
        <row r="28">
          <cell r="B28">
            <v>13.7</v>
          </cell>
          <cell r="F28">
            <v>0.00172453703703703</v>
          </cell>
          <cell r="J28">
            <v>13.2</v>
          </cell>
          <cell r="P28">
            <v>76</v>
          </cell>
          <cell r="R28">
            <v>0.89</v>
          </cell>
          <cell r="S28">
            <v>2.61</v>
          </cell>
          <cell r="V28">
            <v>3.4</v>
          </cell>
          <cell r="X28">
            <v>10</v>
          </cell>
          <cell r="AC28">
            <v>25</v>
          </cell>
          <cell r="AH28">
            <v>10.9</v>
          </cell>
          <cell r="AI28">
            <v>813</v>
          </cell>
          <cell r="AJ28">
            <v>11.5</v>
          </cell>
          <cell r="AK28">
            <v>869</v>
          </cell>
        </row>
        <row r="29">
          <cell r="B29">
            <v>13.8</v>
          </cell>
          <cell r="F29">
            <v>0.0017361111111111</v>
          </cell>
          <cell r="J29">
            <v>13.3</v>
          </cell>
          <cell r="P29">
            <v>75</v>
          </cell>
          <cell r="R29">
            <v>0.9</v>
          </cell>
          <cell r="S29">
            <v>2.64</v>
          </cell>
          <cell r="V29">
            <v>3.5</v>
          </cell>
          <cell r="X29">
            <v>10.25</v>
          </cell>
          <cell r="AC29">
            <v>26</v>
          </cell>
          <cell r="AH29">
            <v>11</v>
          </cell>
          <cell r="AI29">
            <v>799</v>
          </cell>
          <cell r="AJ29">
            <v>11.6</v>
          </cell>
          <cell r="AK29">
            <v>855</v>
          </cell>
        </row>
        <row r="30">
          <cell r="B30">
            <v>13.9</v>
          </cell>
          <cell r="F30">
            <v>0.0017592592592592592</v>
          </cell>
          <cell r="J30">
            <v>13.4</v>
          </cell>
          <cell r="P30">
            <v>74</v>
          </cell>
          <cell r="R30">
            <v>0.91</v>
          </cell>
          <cell r="S30">
            <v>2.67</v>
          </cell>
          <cell r="V30">
            <v>3.6</v>
          </cell>
          <cell r="X30">
            <v>10.5</v>
          </cell>
          <cell r="AC30">
            <v>27</v>
          </cell>
          <cell r="AH30">
            <v>11.1</v>
          </cell>
          <cell r="AI30">
            <v>786</v>
          </cell>
          <cell r="AJ30">
            <v>11.7</v>
          </cell>
          <cell r="AK30">
            <v>840</v>
          </cell>
        </row>
        <row r="31">
          <cell r="B31">
            <v>14</v>
          </cell>
          <cell r="F31">
            <v>0.00178240740740742</v>
          </cell>
          <cell r="J31">
            <v>13.5</v>
          </cell>
          <cell r="P31">
            <v>73</v>
          </cell>
          <cell r="R31">
            <v>0.92</v>
          </cell>
          <cell r="S31">
            <v>2.7</v>
          </cell>
          <cell r="V31">
            <v>3.7</v>
          </cell>
          <cell r="X31">
            <v>10.75</v>
          </cell>
          <cell r="AC31">
            <v>28</v>
          </cell>
          <cell r="AH31">
            <v>11.2</v>
          </cell>
          <cell r="AI31">
            <v>773</v>
          </cell>
          <cell r="AJ31">
            <v>11.8</v>
          </cell>
          <cell r="AK31">
            <v>826</v>
          </cell>
        </row>
        <row r="32">
          <cell r="F32">
            <v>0.00180555555555558</v>
          </cell>
          <cell r="J32">
            <v>13.6</v>
          </cell>
          <cell r="P32">
            <v>72</v>
          </cell>
          <cell r="R32">
            <v>0.93</v>
          </cell>
          <cell r="S32">
            <v>2.73</v>
          </cell>
          <cell r="V32">
            <v>3.8</v>
          </cell>
          <cell r="X32">
            <v>11</v>
          </cell>
          <cell r="AC32">
            <v>29</v>
          </cell>
          <cell r="AH32">
            <v>11.3</v>
          </cell>
          <cell r="AI32">
            <v>760</v>
          </cell>
          <cell r="AJ32">
            <v>11.9</v>
          </cell>
          <cell r="AK32">
            <v>813</v>
          </cell>
        </row>
        <row r="33">
          <cell r="B33">
            <v>14.1</v>
          </cell>
          <cell r="F33">
            <v>0.00182870370370374</v>
          </cell>
          <cell r="J33">
            <v>13.7</v>
          </cell>
          <cell r="P33">
            <v>71</v>
          </cell>
          <cell r="R33">
            <v>0.94</v>
          </cell>
          <cell r="S33">
            <v>2.76</v>
          </cell>
          <cell r="V33">
            <v>3.9</v>
          </cell>
          <cell r="X33">
            <v>11.25</v>
          </cell>
          <cell r="AC33">
            <v>30</v>
          </cell>
          <cell r="AH33">
            <v>11.4</v>
          </cell>
          <cell r="AI33">
            <v>747</v>
          </cell>
          <cell r="AJ33">
            <v>12</v>
          </cell>
          <cell r="AK33">
            <v>799</v>
          </cell>
        </row>
        <row r="34">
          <cell r="F34">
            <v>0.0018518518518519</v>
          </cell>
          <cell r="J34">
            <v>13.8</v>
          </cell>
          <cell r="P34">
            <v>70</v>
          </cell>
          <cell r="R34">
            <v>0.95</v>
          </cell>
          <cell r="S34">
            <v>2.79</v>
          </cell>
          <cell r="V34">
            <v>4</v>
          </cell>
          <cell r="X34">
            <v>11.5</v>
          </cell>
          <cell r="AC34">
            <v>31</v>
          </cell>
          <cell r="AH34">
            <v>11.5</v>
          </cell>
          <cell r="AI34">
            <v>734</v>
          </cell>
          <cell r="AJ34">
            <v>12.1</v>
          </cell>
          <cell r="AK34">
            <v>786</v>
          </cell>
        </row>
        <row r="35">
          <cell r="B35">
            <v>14.2</v>
          </cell>
          <cell r="F35">
            <v>0.00187500000000006</v>
          </cell>
          <cell r="J35">
            <v>13.9</v>
          </cell>
          <cell r="P35">
            <v>69</v>
          </cell>
          <cell r="R35">
            <v>0.96</v>
          </cell>
          <cell r="S35">
            <v>2.82</v>
          </cell>
          <cell r="V35">
            <v>4.1</v>
          </cell>
          <cell r="X35">
            <v>11.75</v>
          </cell>
          <cell r="AC35">
            <v>32</v>
          </cell>
          <cell r="AH35">
            <v>11.6</v>
          </cell>
          <cell r="AI35">
            <v>722</v>
          </cell>
          <cell r="AJ35">
            <v>12.2</v>
          </cell>
          <cell r="AK35">
            <v>773</v>
          </cell>
        </row>
        <row r="36">
          <cell r="F36">
            <v>0.00189814814814821</v>
          </cell>
          <cell r="J36">
            <v>14</v>
          </cell>
          <cell r="P36">
            <v>68</v>
          </cell>
          <cell r="R36">
            <v>0.97</v>
          </cell>
          <cell r="S36">
            <v>2.85</v>
          </cell>
          <cell r="V36">
            <v>4.2</v>
          </cell>
          <cell r="X36">
            <v>12</v>
          </cell>
          <cell r="AC36">
            <v>33</v>
          </cell>
          <cell r="AH36">
            <v>11.7</v>
          </cell>
          <cell r="AI36">
            <v>710</v>
          </cell>
          <cell r="AJ36">
            <v>12.3</v>
          </cell>
          <cell r="AK36">
            <v>760</v>
          </cell>
        </row>
        <row r="37">
          <cell r="B37">
            <v>14.3</v>
          </cell>
          <cell r="F37">
            <v>0.00192129629629637</v>
          </cell>
          <cell r="J37">
            <v>14.1</v>
          </cell>
          <cell r="P37">
            <v>67</v>
          </cell>
          <cell r="R37">
            <v>0.98</v>
          </cell>
          <cell r="S37">
            <v>2.88</v>
          </cell>
          <cell r="V37">
            <v>4.3</v>
          </cell>
          <cell r="X37">
            <v>12.25</v>
          </cell>
          <cell r="AC37">
            <v>34</v>
          </cell>
          <cell r="AH37">
            <v>11.8</v>
          </cell>
          <cell r="AI37">
            <v>698</v>
          </cell>
          <cell r="AJ37">
            <v>12.4</v>
          </cell>
          <cell r="AK37">
            <v>747</v>
          </cell>
        </row>
        <row r="38">
          <cell r="F38">
            <v>0.00194444444444453</v>
          </cell>
          <cell r="J38">
            <v>14.2</v>
          </cell>
          <cell r="P38">
            <v>66</v>
          </cell>
          <cell r="R38">
            <v>0.99</v>
          </cell>
          <cell r="S38">
            <v>2.91</v>
          </cell>
          <cell r="V38">
            <v>4.4</v>
          </cell>
          <cell r="X38">
            <v>12.5</v>
          </cell>
          <cell r="AC38">
            <v>35</v>
          </cell>
          <cell r="AH38">
            <v>11.9</v>
          </cell>
          <cell r="AI38">
            <v>686</v>
          </cell>
          <cell r="AJ38">
            <v>12.5</v>
          </cell>
          <cell r="AK38">
            <v>734</v>
          </cell>
        </row>
        <row r="39">
          <cell r="B39">
            <v>14.4</v>
          </cell>
          <cell r="F39">
            <v>0.00196759259259269</v>
          </cell>
          <cell r="J39">
            <v>14.3</v>
          </cell>
          <cell r="P39">
            <v>65</v>
          </cell>
          <cell r="R39">
            <v>1</v>
          </cell>
          <cell r="S39">
            <v>2.94</v>
          </cell>
          <cell r="V39">
            <v>4.5</v>
          </cell>
          <cell r="X39">
            <v>12.75</v>
          </cell>
          <cell r="AC39">
            <v>36</v>
          </cell>
          <cell r="AH39">
            <v>12</v>
          </cell>
          <cell r="AI39">
            <v>675</v>
          </cell>
          <cell r="AJ39">
            <v>12.6</v>
          </cell>
          <cell r="AK39">
            <v>722</v>
          </cell>
        </row>
        <row r="40">
          <cell r="F40">
            <v>0.00199074074074085</v>
          </cell>
          <cell r="J40">
            <v>14.4</v>
          </cell>
          <cell r="P40">
            <v>64</v>
          </cell>
          <cell r="R40">
            <v>1.01</v>
          </cell>
          <cell r="S40">
            <v>2.97</v>
          </cell>
          <cell r="V40">
            <v>4.6</v>
          </cell>
          <cell r="X40">
            <v>13</v>
          </cell>
          <cell r="AC40">
            <v>37</v>
          </cell>
          <cell r="AH40">
            <v>12.1</v>
          </cell>
          <cell r="AI40">
            <v>663</v>
          </cell>
          <cell r="AJ40">
            <v>12.7</v>
          </cell>
          <cell r="AK40">
            <v>710</v>
          </cell>
        </row>
        <row r="41">
          <cell r="B41">
            <v>14.5</v>
          </cell>
          <cell r="F41">
            <v>0.00201388888888901</v>
          </cell>
          <cell r="J41">
            <v>14.5</v>
          </cell>
          <cell r="P41">
            <v>63</v>
          </cell>
          <cell r="R41">
            <v>1.02</v>
          </cell>
          <cell r="S41">
            <v>3</v>
          </cell>
          <cell r="V41">
            <v>4.7</v>
          </cell>
          <cell r="X41">
            <v>13.25</v>
          </cell>
          <cell r="AC41">
            <v>38</v>
          </cell>
          <cell r="AH41">
            <v>12.2</v>
          </cell>
          <cell r="AI41">
            <v>652</v>
          </cell>
          <cell r="AJ41">
            <v>12.8</v>
          </cell>
          <cell r="AK41">
            <v>698</v>
          </cell>
        </row>
        <row r="42">
          <cell r="F42">
            <v>0.00203703703703717</v>
          </cell>
          <cell r="J42">
            <v>14.6</v>
          </cell>
          <cell r="P42">
            <v>62</v>
          </cell>
          <cell r="R42">
            <v>1.03</v>
          </cell>
          <cell r="S42">
            <v>3.03</v>
          </cell>
          <cell r="V42">
            <v>4.8</v>
          </cell>
          <cell r="X42">
            <v>13.5</v>
          </cell>
          <cell r="AC42">
            <v>39</v>
          </cell>
          <cell r="AH42">
            <v>12.3</v>
          </cell>
          <cell r="AI42">
            <v>641</v>
          </cell>
          <cell r="AJ42">
            <v>12.9</v>
          </cell>
          <cell r="AK42">
            <v>686</v>
          </cell>
        </row>
        <row r="43">
          <cell r="B43">
            <v>14.6</v>
          </cell>
          <cell r="F43">
            <v>0.00206018518518533</v>
          </cell>
          <cell r="J43">
            <v>14.7</v>
          </cell>
          <cell r="P43">
            <v>61</v>
          </cell>
          <cell r="R43">
            <v>1.04</v>
          </cell>
          <cell r="S43">
            <v>3.06</v>
          </cell>
          <cell r="V43">
            <v>4.9</v>
          </cell>
          <cell r="X43">
            <v>13.75</v>
          </cell>
          <cell r="AC43">
            <v>40</v>
          </cell>
          <cell r="AH43">
            <v>12.4</v>
          </cell>
          <cell r="AI43">
            <v>630</v>
          </cell>
          <cell r="AJ43">
            <v>13</v>
          </cell>
          <cell r="AK43">
            <v>675</v>
          </cell>
        </row>
        <row r="44">
          <cell r="F44">
            <v>0.00208333333333349</v>
          </cell>
          <cell r="J44">
            <v>14.8</v>
          </cell>
          <cell r="P44">
            <v>60</v>
          </cell>
          <cell r="R44">
            <v>1.05</v>
          </cell>
          <cell r="S44">
            <v>3.09</v>
          </cell>
          <cell r="V44">
            <v>5</v>
          </cell>
          <cell r="X44">
            <v>14</v>
          </cell>
          <cell r="AC44">
            <v>41</v>
          </cell>
          <cell r="AH44">
            <v>12.5</v>
          </cell>
          <cell r="AI44">
            <v>620</v>
          </cell>
          <cell r="AJ44">
            <v>13.1</v>
          </cell>
          <cell r="AK44">
            <v>663</v>
          </cell>
        </row>
        <row r="45">
          <cell r="B45">
            <v>14.7</v>
          </cell>
          <cell r="F45">
            <v>0.00210648148148165</v>
          </cell>
          <cell r="J45">
            <v>14.9</v>
          </cell>
          <cell r="P45">
            <v>59</v>
          </cell>
          <cell r="R45">
            <v>1.06</v>
          </cell>
          <cell r="S45">
            <v>3.12</v>
          </cell>
          <cell r="V45">
            <v>5.1</v>
          </cell>
          <cell r="X45">
            <v>14.25</v>
          </cell>
          <cell r="AC45">
            <v>42</v>
          </cell>
          <cell r="AH45">
            <v>12.6</v>
          </cell>
          <cell r="AI45">
            <v>609</v>
          </cell>
          <cell r="AJ45">
            <v>13.2</v>
          </cell>
          <cell r="AK45">
            <v>652</v>
          </cell>
        </row>
        <row r="46">
          <cell r="F46">
            <v>0.00212962962962981</v>
          </cell>
          <cell r="J46">
            <v>15</v>
          </cell>
          <cell r="P46">
            <v>58</v>
          </cell>
          <cell r="R46">
            <v>1.07</v>
          </cell>
          <cell r="S46">
            <v>3.15</v>
          </cell>
          <cell r="V46">
            <v>5.2</v>
          </cell>
          <cell r="X46">
            <v>14.5</v>
          </cell>
          <cell r="AC46">
            <v>43</v>
          </cell>
          <cell r="AH46">
            <v>12.7</v>
          </cell>
          <cell r="AI46">
            <v>599</v>
          </cell>
          <cell r="AJ46">
            <v>13.3</v>
          </cell>
          <cell r="AK46">
            <v>641</v>
          </cell>
        </row>
        <row r="47">
          <cell r="B47">
            <v>14.8</v>
          </cell>
          <cell r="F47">
            <v>0.00215277777777797</v>
          </cell>
          <cell r="J47">
            <v>15.1</v>
          </cell>
          <cell r="P47">
            <v>57</v>
          </cell>
          <cell r="R47">
            <v>1.08</v>
          </cell>
          <cell r="S47">
            <v>3.18</v>
          </cell>
          <cell r="V47">
            <v>5.3</v>
          </cell>
          <cell r="X47">
            <v>14.75</v>
          </cell>
          <cell r="AC47">
            <v>44</v>
          </cell>
          <cell r="AH47">
            <v>12.8</v>
          </cell>
          <cell r="AI47">
            <v>588</v>
          </cell>
          <cell r="AJ47">
            <v>13.4</v>
          </cell>
          <cell r="AK47">
            <v>630</v>
          </cell>
        </row>
        <row r="48">
          <cell r="F48">
            <v>0.00217592592592613</v>
          </cell>
          <cell r="J48">
            <v>15.2</v>
          </cell>
          <cell r="P48">
            <v>56</v>
          </cell>
          <cell r="R48">
            <v>1.09</v>
          </cell>
          <cell r="S48">
            <v>3.21</v>
          </cell>
          <cell r="V48">
            <v>5.4</v>
          </cell>
          <cell r="X48">
            <v>15</v>
          </cell>
          <cell r="AC48">
            <v>45</v>
          </cell>
          <cell r="AH48">
            <v>12.9</v>
          </cell>
          <cell r="AI48">
            <v>578</v>
          </cell>
          <cell r="AJ48">
            <v>13.5</v>
          </cell>
          <cell r="AK48">
            <v>620</v>
          </cell>
        </row>
        <row r="49">
          <cell r="B49">
            <v>14.9</v>
          </cell>
          <cell r="F49">
            <v>0.00219907407407429</v>
          </cell>
          <cell r="J49">
            <v>15.3</v>
          </cell>
          <cell r="P49">
            <v>55</v>
          </cell>
          <cell r="R49">
            <v>1.1</v>
          </cell>
          <cell r="S49">
            <v>3.24</v>
          </cell>
          <cell r="V49">
            <v>5.5</v>
          </cell>
          <cell r="X49">
            <v>15.25</v>
          </cell>
          <cell r="AC49">
            <v>46</v>
          </cell>
          <cell r="AH49">
            <v>13</v>
          </cell>
          <cell r="AI49">
            <v>568</v>
          </cell>
          <cell r="AJ49">
            <v>13.6</v>
          </cell>
          <cell r="AK49">
            <v>609</v>
          </cell>
        </row>
        <row r="50">
          <cell r="F50">
            <v>0.00222222222222245</v>
          </cell>
          <cell r="J50">
            <v>15.4</v>
          </cell>
          <cell r="P50">
            <v>54</v>
          </cell>
          <cell r="R50">
            <v>1.11</v>
          </cell>
          <cell r="S50">
            <v>3.27</v>
          </cell>
          <cell r="V50">
            <v>5.6</v>
          </cell>
          <cell r="X50">
            <v>15.5</v>
          </cell>
          <cell r="AC50">
            <v>47</v>
          </cell>
          <cell r="AH50">
            <v>13.1</v>
          </cell>
          <cell r="AI50">
            <v>558</v>
          </cell>
          <cell r="AJ50">
            <v>13.7</v>
          </cell>
          <cell r="AK50">
            <v>599</v>
          </cell>
        </row>
        <row r="51">
          <cell r="B51">
            <v>15</v>
          </cell>
          <cell r="F51">
            <v>0.0022453703703706</v>
          </cell>
          <cell r="J51">
            <v>15.5</v>
          </cell>
          <cell r="P51">
            <v>53</v>
          </cell>
          <cell r="R51">
            <v>1.12</v>
          </cell>
          <cell r="S51">
            <v>3.3</v>
          </cell>
          <cell r="V51">
            <v>5.7</v>
          </cell>
          <cell r="X51">
            <v>15.75</v>
          </cell>
          <cell r="AC51">
            <v>48</v>
          </cell>
          <cell r="AH51">
            <v>13.2</v>
          </cell>
          <cell r="AI51">
            <v>549</v>
          </cell>
          <cell r="AJ51">
            <v>13.8</v>
          </cell>
          <cell r="AK51">
            <v>588</v>
          </cell>
        </row>
        <row r="52">
          <cell r="F52">
            <v>0.00226851851851876</v>
          </cell>
          <cell r="J52">
            <v>15.6</v>
          </cell>
          <cell r="P52">
            <v>52</v>
          </cell>
          <cell r="R52">
            <v>1.13</v>
          </cell>
          <cell r="S52">
            <v>3.33</v>
          </cell>
          <cell r="V52">
            <v>5.8</v>
          </cell>
          <cell r="X52">
            <v>16</v>
          </cell>
          <cell r="AC52">
            <v>49</v>
          </cell>
          <cell r="AH52">
            <v>13.3</v>
          </cell>
          <cell r="AI52">
            <v>539</v>
          </cell>
          <cell r="AJ52">
            <v>13.9</v>
          </cell>
          <cell r="AK52">
            <v>578</v>
          </cell>
        </row>
        <row r="53">
          <cell r="B53">
            <v>15.1</v>
          </cell>
          <cell r="F53">
            <v>0.00229166666666692</v>
          </cell>
          <cell r="J53">
            <v>15.7</v>
          </cell>
          <cell r="P53">
            <v>51</v>
          </cell>
          <cell r="R53">
            <v>1.14</v>
          </cell>
          <cell r="S53">
            <v>3.35999999999999</v>
          </cell>
          <cell r="V53">
            <v>5.9</v>
          </cell>
          <cell r="X53">
            <v>16.25</v>
          </cell>
          <cell r="AC53">
            <v>50</v>
          </cell>
          <cell r="AH53">
            <v>13.4</v>
          </cell>
          <cell r="AI53">
            <v>530</v>
          </cell>
          <cell r="AJ53">
            <v>14</v>
          </cell>
          <cell r="AK53">
            <v>568</v>
          </cell>
        </row>
        <row r="54">
          <cell r="F54">
            <v>0.00231481481481508</v>
          </cell>
          <cell r="J54">
            <v>15.8</v>
          </cell>
          <cell r="P54">
            <v>50</v>
          </cell>
          <cell r="R54">
            <v>1.15</v>
          </cell>
          <cell r="S54">
            <v>3.39</v>
          </cell>
          <cell r="V54">
            <v>6</v>
          </cell>
          <cell r="X54">
            <v>16.5</v>
          </cell>
          <cell r="AC54">
            <v>51</v>
          </cell>
          <cell r="AH54">
            <v>13.5</v>
          </cell>
          <cell r="AI54">
            <v>521</v>
          </cell>
          <cell r="AJ54">
            <v>14.1</v>
          </cell>
          <cell r="AK54">
            <v>558</v>
          </cell>
        </row>
        <row r="55">
          <cell r="B55">
            <v>15.2</v>
          </cell>
          <cell r="F55">
            <v>0.00233796296296324</v>
          </cell>
          <cell r="J55">
            <v>15.9</v>
          </cell>
          <cell r="P55">
            <v>49</v>
          </cell>
          <cell r="R55">
            <v>1.16</v>
          </cell>
          <cell r="S55">
            <v>3.42</v>
          </cell>
          <cell r="V55">
            <v>6.1</v>
          </cell>
          <cell r="X55">
            <v>16.75</v>
          </cell>
          <cell r="AC55">
            <v>52</v>
          </cell>
          <cell r="AH55">
            <v>13.6</v>
          </cell>
          <cell r="AI55">
            <v>511</v>
          </cell>
          <cell r="AJ55">
            <v>14.2</v>
          </cell>
          <cell r="AK55">
            <v>549</v>
          </cell>
        </row>
        <row r="56">
          <cell r="B56">
            <v>15.3</v>
          </cell>
          <cell r="F56">
            <v>0.0023611111111114</v>
          </cell>
          <cell r="J56">
            <v>16</v>
          </cell>
          <cell r="P56">
            <v>48</v>
          </cell>
          <cell r="R56">
            <v>1.17</v>
          </cell>
          <cell r="S56">
            <v>3.44999999999999</v>
          </cell>
          <cell r="V56">
            <v>6.2</v>
          </cell>
          <cell r="X56">
            <v>17</v>
          </cell>
          <cell r="AC56">
            <v>53</v>
          </cell>
          <cell r="AH56">
            <v>13.7</v>
          </cell>
          <cell r="AI56">
            <v>502</v>
          </cell>
          <cell r="AJ56">
            <v>14.3</v>
          </cell>
          <cell r="AK56">
            <v>539</v>
          </cell>
        </row>
        <row r="57">
          <cell r="B57">
            <v>15.4</v>
          </cell>
          <cell r="F57">
            <v>0.00238425925925956</v>
          </cell>
          <cell r="J57">
            <v>16.1</v>
          </cell>
          <cell r="P57">
            <v>47</v>
          </cell>
          <cell r="R57">
            <v>1.18</v>
          </cell>
          <cell r="S57">
            <v>3.48</v>
          </cell>
          <cell r="V57">
            <v>6.3</v>
          </cell>
          <cell r="X57">
            <v>17.25</v>
          </cell>
          <cell r="AC57">
            <v>54</v>
          </cell>
          <cell r="AH57">
            <v>13.8</v>
          </cell>
          <cell r="AI57">
            <v>497</v>
          </cell>
          <cell r="AJ57">
            <v>14.4</v>
          </cell>
          <cell r="AK57">
            <v>530</v>
          </cell>
        </row>
        <row r="58">
          <cell r="B58">
            <v>15.5</v>
          </cell>
          <cell r="F58">
            <v>0.00240740740740772</v>
          </cell>
          <cell r="J58">
            <v>16.2</v>
          </cell>
          <cell r="P58">
            <v>46</v>
          </cell>
          <cell r="R58">
            <v>1.19</v>
          </cell>
          <cell r="S58">
            <v>3.50999999999999</v>
          </cell>
          <cell r="V58">
            <v>6.4</v>
          </cell>
          <cell r="X58">
            <v>17.5</v>
          </cell>
          <cell r="AC58">
            <v>55</v>
          </cell>
          <cell r="AH58">
            <v>13.9</v>
          </cell>
          <cell r="AI58">
            <v>489</v>
          </cell>
          <cell r="AJ58">
            <v>14.5</v>
          </cell>
          <cell r="AK58">
            <v>521</v>
          </cell>
        </row>
        <row r="59">
          <cell r="B59">
            <v>15.6</v>
          </cell>
          <cell r="F59">
            <v>0.00243055555555588</v>
          </cell>
          <cell r="J59">
            <v>16.3</v>
          </cell>
          <cell r="P59">
            <v>45</v>
          </cell>
          <cell r="R59">
            <v>1.2</v>
          </cell>
          <cell r="S59">
            <v>3.53999999999999</v>
          </cell>
          <cell r="V59">
            <v>6.5</v>
          </cell>
          <cell r="X59">
            <v>17.75</v>
          </cell>
          <cell r="AC59">
            <v>56</v>
          </cell>
          <cell r="AH59">
            <v>14</v>
          </cell>
          <cell r="AI59">
            <v>480</v>
          </cell>
          <cell r="AJ59">
            <v>14.6</v>
          </cell>
          <cell r="AK59">
            <v>511</v>
          </cell>
        </row>
        <row r="60">
          <cell r="B60">
            <v>15.7</v>
          </cell>
          <cell r="F60">
            <v>0.00245370370370404</v>
          </cell>
          <cell r="J60">
            <v>16.4</v>
          </cell>
          <cell r="P60">
            <v>44</v>
          </cell>
          <cell r="R60">
            <v>1.21</v>
          </cell>
          <cell r="S60">
            <v>3.56999999999999</v>
          </cell>
          <cell r="V60">
            <v>6.6</v>
          </cell>
          <cell r="X60">
            <v>18</v>
          </cell>
          <cell r="AC60">
            <v>57</v>
          </cell>
          <cell r="AH60">
            <v>14.1</v>
          </cell>
          <cell r="AI60">
            <v>471</v>
          </cell>
          <cell r="AJ60">
            <v>14.7</v>
          </cell>
          <cell r="AK60">
            <v>502</v>
          </cell>
        </row>
        <row r="61">
          <cell r="B61">
            <v>15.8</v>
          </cell>
          <cell r="F61">
            <v>0.0024768518518522</v>
          </cell>
          <cell r="J61">
            <v>16.5</v>
          </cell>
          <cell r="P61">
            <v>43</v>
          </cell>
          <cell r="R61">
            <v>1.22</v>
          </cell>
          <cell r="S61">
            <v>3.59999999999999</v>
          </cell>
          <cell r="V61">
            <v>6.7</v>
          </cell>
          <cell r="X61">
            <v>18.25</v>
          </cell>
          <cell r="AC61">
            <v>58</v>
          </cell>
          <cell r="AH61">
            <v>14.2</v>
          </cell>
          <cell r="AI61">
            <v>463</v>
          </cell>
          <cell r="AJ61">
            <v>14.8</v>
          </cell>
          <cell r="AK61">
            <v>497</v>
          </cell>
        </row>
        <row r="62">
          <cell r="B62">
            <v>15.9</v>
          </cell>
          <cell r="F62">
            <v>0.00250000000000036</v>
          </cell>
          <cell r="J62">
            <v>16.6</v>
          </cell>
          <cell r="P62">
            <v>42</v>
          </cell>
          <cell r="R62">
            <v>1.23</v>
          </cell>
          <cell r="S62">
            <v>3.62999999999999</v>
          </cell>
          <cell r="V62">
            <v>6.8</v>
          </cell>
          <cell r="X62">
            <v>18.5</v>
          </cell>
          <cell r="AC62">
            <v>59</v>
          </cell>
          <cell r="AH62">
            <v>14.3</v>
          </cell>
          <cell r="AI62">
            <v>454</v>
          </cell>
          <cell r="AJ62">
            <v>14.9</v>
          </cell>
          <cell r="AK62">
            <v>489</v>
          </cell>
        </row>
        <row r="63">
          <cell r="B63">
            <v>16</v>
          </cell>
          <cell r="F63">
            <v>0.00252314814814852</v>
          </cell>
          <cell r="J63">
            <v>16.7</v>
          </cell>
          <cell r="P63">
            <v>41</v>
          </cell>
          <cell r="R63">
            <v>1.24</v>
          </cell>
          <cell r="S63">
            <v>3.65999999999999</v>
          </cell>
          <cell r="V63">
            <v>6.9</v>
          </cell>
          <cell r="X63">
            <v>18.75</v>
          </cell>
          <cell r="AC63">
            <v>60</v>
          </cell>
          <cell r="AH63">
            <v>14.4</v>
          </cell>
          <cell r="AI63">
            <v>446</v>
          </cell>
          <cell r="AJ63">
            <v>15</v>
          </cell>
          <cell r="AK63">
            <v>480</v>
          </cell>
        </row>
        <row r="64">
          <cell r="B64">
            <v>16.1</v>
          </cell>
          <cell r="F64">
            <v>0.00254629629629668</v>
          </cell>
          <cell r="J64">
            <v>16.8</v>
          </cell>
          <cell r="P64">
            <v>40</v>
          </cell>
          <cell r="R64">
            <v>1.25</v>
          </cell>
          <cell r="S64">
            <v>3.68999999999999</v>
          </cell>
          <cell r="V64">
            <v>7</v>
          </cell>
          <cell r="X64">
            <v>19</v>
          </cell>
          <cell r="AC64">
            <v>61</v>
          </cell>
          <cell r="AH64">
            <v>14.5</v>
          </cell>
          <cell r="AI64">
            <v>438</v>
          </cell>
          <cell r="AJ64">
            <v>15.1</v>
          </cell>
          <cell r="AK64">
            <v>471</v>
          </cell>
        </row>
        <row r="65">
          <cell r="B65">
            <v>16.2</v>
          </cell>
          <cell r="F65">
            <v>0.00256944444444483</v>
          </cell>
          <cell r="J65">
            <v>16.9</v>
          </cell>
          <cell r="P65">
            <v>39</v>
          </cell>
          <cell r="R65">
            <v>1.26</v>
          </cell>
          <cell r="S65">
            <v>3.71999999999999</v>
          </cell>
          <cell r="V65">
            <v>7.1</v>
          </cell>
          <cell r="X65">
            <v>19.25</v>
          </cell>
          <cell r="AC65">
            <v>62</v>
          </cell>
          <cell r="AH65">
            <v>14.6</v>
          </cell>
          <cell r="AI65">
            <v>430</v>
          </cell>
          <cell r="AJ65">
            <v>15.2</v>
          </cell>
          <cell r="AK65">
            <v>463</v>
          </cell>
        </row>
        <row r="66">
          <cell r="B66">
            <v>16.3</v>
          </cell>
          <cell r="F66">
            <v>0.00259259259259299</v>
          </cell>
          <cell r="J66">
            <v>17</v>
          </cell>
          <cell r="P66">
            <v>38</v>
          </cell>
          <cell r="R66">
            <v>1.27</v>
          </cell>
          <cell r="S66">
            <v>3.74999999999999</v>
          </cell>
          <cell r="V66">
            <v>7.2</v>
          </cell>
          <cell r="X66">
            <v>19.5</v>
          </cell>
          <cell r="AC66">
            <v>63</v>
          </cell>
          <cell r="AH66">
            <v>14.7</v>
          </cell>
          <cell r="AI66">
            <v>422</v>
          </cell>
          <cell r="AJ66">
            <v>15.3</v>
          </cell>
          <cell r="AK66">
            <v>454</v>
          </cell>
        </row>
        <row r="67">
          <cell r="B67">
            <v>16.4</v>
          </cell>
          <cell r="F67">
            <v>0.00261574074074115</v>
          </cell>
          <cell r="J67">
            <v>17.1</v>
          </cell>
          <cell r="P67">
            <v>37</v>
          </cell>
          <cell r="R67">
            <v>1.28</v>
          </cell>
          <cell r="S67">
            <v>3.77999999999999</v>
          </cell>
          <cell r="V67">
            <v>7.3</v>
          </cell>
          <cell r="X67">
            <v>19.75</v>
          </cell>
          <cell r="AC67">
            <v>64</v>
          </cell>
          <cell r="AH67">
            <v>14.8</v>
          </cell>
          <cell r="AI67">
            <v>414</v>
          </cell>
          <cell r="AJ67">
            <v>15.4</v>
          </cell>
          <cell r="AK67">
            <v>446</v>
          </cell>
        </row>
        <row r="68">
          <cell r="B68">
            <v>16.5</v>
          </cell>
          <cell r="F68">
            <v>0.00263888888888931</v>
          </cell>
          <cell r="J68">
            <v>17.2</v>
          </cell>
          <cell r="P68">
            <v>36</v>
          </cell>
          <cell r="R68">
            <v>1.29</v>
          </cell>
          <cell r="S68">
            <v>3.80999999999999</v>
          </cell>
          <cell r="V68">
            <v>7.4</v>
          </cell>
          <cell r="X68">
            <v>20</v>
          </cell>
          <cell r="AC68">
            <v>65</v>
          </cell>
          <cell r="AH68">
            <v>14.9</v>
          </cell>
          <cell r="AI68">
            <v>406</v>
          </cell>
          <cell r="AJ68">
            <v>15.5</v>
          </cell>
          <cell r="AK68">
            <v>438</v>
          </cell>
        </row>
        <row r="69">
          <cell r="B69">
            <v>16.6</v>
          </cell>
          <cell r="F69">
            <v>0.00266203703703747</v>
          </cell>
          <cell r="J69">
            <v>17.3</v>
          </cell>
          <cell r="P69">
            <v>35</v>
          </cell>
          <cell r="R69">
            <v>1.3</v>
          </cell>
          <cell r="S69">
            <v>3.83999999999999</v>
          </cell>
          <cell r="V69">
            <v>7.50000000000001</v>
          </cell>
          <cell r="X69">
            <v>20.25</v>
          </cell>
          <cell r="AC69">
            <v>66</v>
          </cell>
          <cell r="AH69">
            <v>15</v>
          </cell>
          <cell r="AI69">
            <v>399</v>
          </cell>
          <cell r="AJ69">
            <v>15.6</v>
          </cell>
          <cell r="AK69">
            <v>430</v>
          </cell>
        </row>
        <row r="70">
          <cell r="B70">
            <v>16.7</v>
          </cell>
          <cell r="F70">
            <v>0.00268518518518563</v>
          </cell>
          <cell r="J70">
            <v>17.4</v>
          </cell>
          <cell r="P70">
            <v>34</v>
          </cell>
          <cell r="R70">
            <v>1.31</v>
          </cell>
          <cell r="S70">
            <v>3.86999999999999</v>
          </cell>
          <cell r="V70">
            <v>7.6</v>
          </cell>
          <cell r="X70">
            <v>20.5</v>
          </cell>
          <cell r="AC70">
            <v>67</v>
          </cell>
          <cell r="AH70">
            <v>15.1</v>
          </cell>
          <cell r="AI70">
            <v>391</v>
          </cell>
          <cell r="AJ70">
            <v>15.7</v>
          </cell>
          <cell r="AK70">
            <v>422</v>
          </cell>
        </row>
        <row r="71">
          <cell r="B71">
            <v>16.8</v>
          </cell>
          <cell r="F71">
            <v>0.00270833333333379</v>
          </cell>
          <cell r="J71">
            <v>17.5</v>
          </cell>
          <cell r="P71">
            <v>33</v>
          </cell>
          <cell r="R71">
            <v>1.32</v>
          </cell>
          <cell r="S71">
            <v>3.89999999999999</v>
          </cell>
          <cell r="V71">
            <v>7.7</v>
          </cell>
          <cell r="X71">
            <v>20.75</v>
          </cell>
          <cell r="AC71">
            <v>68</v>
          </cell>
          <cell r="AH71">
            <v>15.2</v>
          </cell>
          <cell r="AI71">
            <v>384</v>
          </cell>
          <cell r="AJ71">
            <v>15.8</v>
          </cell>
          <cell r="AK71">
            <v>414</v>
          </cell>
        </row>
        <row r="72">
          <cell r="B72">
            <v>16.9</v>
          </cell>
          <cell r="F72">
            <v>0.00273148148148195</v>
          </cell>
          <cell r="J72">
            <v>17.6</v>
          </cell>
          <cell r="P72">
            <v>32</v>
          </cell>
          <cell r="R72">
            <v>1.33</v>
          </cell>
          <cell r="S72">
            <v>3.92999999999999</v>
          </cell>
          <cell r="V72">
            <v>7.80000000000001</v>
          </cell>
          <cell r="X72">
            <v>21</v>
          </cell>
          <cell r="AC72">
            <v>69</v>
          </cell>
          <cell r="AH72">
            <v>15.3</v>
          </cell>
          <cell r="AI72">
            <v>376</v>
          </cell>
          <cell r="AJ72">
            <v>15.9</v>
          </cell>
          <cell r="AK72">
            <v>406</v>
          </cell>
        </row>
        <row r="73">
          <cell r="B73">
            <v>17</v>
          </cell>
          <cell r="F73">
            <v>0.00275462962963011</v>
          </cell>
          <cell r="J73">
            <v>17.7</v>
          </cell>
          <cell r="P73">
            <v>31</v>
          </cell>
          <cell r="R73">
            <v>1.34</v>
          </cell>
          <cell r="S73">
            <v>3.97</v>
          </cell>
          <cell r="V73">
            <v>7.90000000000001</v>
          </cell>
          <cell r="X73">
            <v>22</v>
          </cell>
          <cell r="AC73">
            <v>70</v>
          </cell>
          <cell r="AH73">
            <v>15.4</v>
          </cell>
          <cell r="AI73">
            <v>369</v>
          </cell>
          <cell r="AJ73">
            <v>16</v>
          </cell>
          <cell r="AK73">
            <v>399</v>
          </cell>
        </row>
        <row r="74">
          <cell r="B74">
            <v>17.1</v>
          </cell>
          <cell r="F74">
            <v>0.00277777777777827</v>
          </cell>
          <cell r="J74">
            <v>17.8</v>
          </cell>
          <cell r="P74">
            <v>30</v>
          </cell>
          <cell r="R74">
            <v>1.35</v>
          </cell>
          <cell r="S74">
            <v>4</v>
          </cell>
          <cell r="V74">
            <v>8.00000000000001</v>
          </cell>
          <cell r="X74">
            <v>23</v>
          </cell>
          <cell r="AC74">
            <v>71</v>
          </cell>
          <cell r="AH74">
            <v>15.5</v>
          </cell>
          <cell r="AI74">
            <v>362</v>
          </cell>
          <cell r="AJ74">
            <v>16.1</v>
          </cell>
          <cell r="AK74">
            <v>391</v>
          </cell>
        </row>
        <row r="75">
          <cell r="B75">
            <v>17.2</v>
          </cell>
          <cell r="F75">
            <v>0.00280092592592643</v>
          </cell>
          <cell r="J75">
            <v>17.9</v>
          </cell>
          <cell r="P75">
            <v>29</v>
          </cell>
          <cell r="R75">
            <v>1.36</v>
          </cell>
          <cell r="S75">
            <v>4.1</v>
          </cell>
          <cell r="V75">
            <v>8.2</v>
          </cell>
          <cell r="X75">
            <v>24</v>
          </cell>
          <cell r="AC75">
            <v>72</v>
          </cell>
          <cell r="AH75">
            <v>15.6</v>
          </cell>
          <cell r="AI75">
            <v>355</v>
          </cell>
          <cell r="AJ75">
            <v>16.2</v>
          </cell>
          <cell r="AK75">
            <v>384</v>
          </cell>
        </row>
        <row r="76">
          <cell r="B76">
            <v>17.3</v>
          </cell>
          <cell r="F76">
            <v>0.00282407407407459</v>
          </cell>
          <cell r="J76">
            <v>18</v>
          </cell>
          <cell r="P76">
            <v>28</v>
          </cell>
          <cell r="R76">
            <v>1.37</v>
          </cell>
          <cell r="S76">
            <v>4.2</v>
          </cell>
          <cell r="V76">
            <v>8.39999999999999</v>
          </cell>
          <cell r="X76">
            <v>25</v>
          </cell>
          <cell r="AC76">
            <v>73</v>
          </cell>
          <cell r="AH76">
            <v>15.7</v>
          </cell>
          <cell r="AI76">
            <v>348</v>
          </cell>
          <cell r="AJ76">
            <v>16.3</v>
          </cell>
          <cell r="AK76">
            <v>376</v>
          </cell>
        </row>
        <row r="77">
          <cell r="B77">
            <v>17.4</v>
          </cell>
          <cell r="F77">
            <v>0.00284722222222275</v>
          </cell>
          <cell r="J77">
            <v>18.1</v>
          </cell>
          <cell r="P77">
            <v>27</v>
          </cell>
          <cell r="R77">
            <v>1.38</v>
          </cell>
          <cell r="S77">
            <v>4.3</v>
          </cell>
          <cell r="V77">
            <v>8.59999999999998</v>
          </cell>
          <cell r="X77">
            <v>26</v>
          </cell>
          <cell r="AC77">
            <v>74</v>
          </cell>
          <cell r="AH77">
            <v>15.8</v>
          </cell>
          <cell r="AI77">
            <v>341</v>
          </cell>
          <cell r="AJ77">
            <v>16.4</v>
          </cell>
          <cell r="AK77">
            <v>369</v>
          </cell>
        </row>
        <row r="78">
          <cell r="B78">
            <v>17.5</v>
          </cell>
          <cell r="F78">
            <v>0.0028703703703709</v>
          </cell>
          <cell r="J78">
            <v>18.2</v>
          </cell>
          <cell r="P78">
            <v>26</v>
          </cell>
          <cell r="R78">
            <v>1.39</v>
          </cell>
          <cell r="S78">
            <v>4.4</v>
          </cell>
          <cell r="V78">
            <v>8.79999999999997</v>
          </cell>
          <cell r="X78">
            <v>27</v>
          </cell>
          <cell r="AC78">
            <v>75</v>
          </cell>
          <cell r="AH78">
            <v>15.9</v>
          </cell>
          <cell r="AI78">
            <v>334</v>
          </cell>
          <cell r="AJ78">
            <v>16.5</v>
          </cell>
          <cell r="AK78">
            <v>362</v>
          </cell>
        </row>
        <row r="79">
          <cell r="B79">
            <v>17.6</v>
          </cell>
          <cell r="F79">
            <v>0.00289351851851906</v>
          </cell>
          <cell r="J79">
            <v>18.3</v>
          </cell>
          <cell r="P79">
            <v>25</v>
          </cell>
          <cell r="R79">
            <v>1.4</v>
          </cell>
          <cell r="S79">
            <v>4.5</v>
          </cell>
          <cell r="V79">
            <v>8.99999999999995</v>
          </cell>
          <cell r="X79">
            <v>28</v>
          </cell>
          <cell r="AC79">
            <v>76</v>
          </cell>
          <cell r="AH79">
            <v>16</v>
          </cell>
          <cell r="AI79">
            <v>327</v>
          </cell>
          <cell r="AJ79">
            <v>16.6</v>
          </cell>
          <cell r="AK79">
            <v>355</v>
          </cell>
        </row>
        <row r="80">
          <cell r="B80">
            <v>17.7</v>
          </cell>
          <cell r="F80">
            <v>0.00291666666666722</v>
          </cell>
          <cell r="J80">
            <v>18.4</v>
          </cell>
          <cell r="P80">
            <v>24</v>
          </cell>
          <cell r="R80">
            <v>1.42</v>
          </cell>
          <cell r="S80">
            <v>4.6</v>
          </cell>
          <cell r="V80">
            <v>9.19999999999994</v>
          </cell>
          <cell r="X80">
            <v>29</v>
          </cell>
          <cell r="AC80">
            <v>77</v>
          </cell>
          <cell r="AH80">
            <v>16.1</v>
          </cell>
          <cell r="AI80">
            <v>320</v>
          </cell>
          <cell r="AJ80">
            <v>16.7</v>
          </cell>
          <cell r="AK80">
            <v>348</v>
          </cell>
        </row>
        <row r="81">
          <cell r="B81">
            <v>17.8</v>
          </cell>
          <cell r="F81">
            <v>0.00293981481481538</v>
          </cell>
          <cell r="J81">
            <v>18.5</v>
          </cell>
          <cell r="P81">
            <v>23</v>
          </cell>
          <cell r="R81">
            <v>1.44</v>
          </cell>
          <cell r="S81">
            <v>4.7</v>
          </cell>
          <cell r="V81">
            <v>9.39999999999993</v>
          </cell>
          <cell r="X81">
            <v>30</v>
          </cell>
          <cell r="AC81">
            <v>78</v>
          </cell>
          <cell r="AH81">
            <v>16.2</v>
          </cell>
          <cell r="AI81">
            <v>314</v>
          </cell>
          <cell r="AJ81">
            <v>16.8</v>
          </cell>
          <cell r="AK81">
            <v>341</v>
          </cell>
        </row>
        <row r="82">
          <cell r="B82">
            <v>17.9</v>
          </cell>
          <cell r="F82">
            <v>0.00296296296296354</v>
          </cell>
          <cell r="J82">
            <v>18.6</v>
          </cell>
          <cell r="P82">
            <v>22</v>
          </cell>
          <cell r="R82">
            <v>1.46</v>
          </cell>
          <cell r="S82">
            <v>4.8</v>
          </cell>
          <cell r="V82">
            <v>9.59999999999992</v>
          </cell>
          <cell r="X82">
            <v>31</v>
          </cell>
          <cell r="AC82">
            <v>79</v>
          </cell>
          <cell r="AH82">
            <v>16.3</v>
          </cell>
          <cell r="AI82">
            <v>307</v>
          </cell>
          <cell r="AJ82">
            <v>16.9</v>
          </cell>
          <cell r="AK82">
            <v>334</v>
          </cell>
        </row>
        <row r="83">
          <cell r="B83">
            <v>18</v>
          </cell>
          <cell r="F83">
            <v>0.0029861111111117</v>
          </cell>
          <cell r="J83">
            <v>18.7</v>
          </cell>
          <cell r="P83">
            <v>21</v>
          </cell>
          <cell r="R83">
            <v>1.48</v>
          </cell>
          <cell r="S83">
            <v>4.9</v>
          </cell>
          <cell r="V83">
            <v>9.79999999999991</v>
          </cell>
          <cell r="X83">
            <v>32</v>
          </cell>
          <cell r="AC83">
            <v>80</v>
          </cell>
          <cell r="AH83">
            <v>16.4</v>
          </cell>
          <cell r="AI83">
            <v>301</v>
          </cell>
          <cell r="AJ83">
            <v>17</v>
          </cell>
          <cell r="AK83">
            <v>327</v>
          </cell>
        </row>
        <row r="84">
          <cell r="B84">
            <v>18.1</v>
          </cell>
          <cell r="F84">
            <v>0.00300925925925986</v>
          </cell>
          <cell r="J84">
            <v>18.8</v>
          </cell>
          <cell r="P84">
            <v>20</v>
          </cell>
          <cell r="R84">
            <v>1.5</v>
          </cell>
          <cell r="S84">
            <v>5</v>
          </cell>
          <cell r="V84">
            <v>9.9999999999999</v>
          </cell>
          <cell r="X84">
            <v>33</v>
          </cell>
          <cell r="AC84">
            <v>81</v>
          </cell>
          <cell r="AH84">
            <v>16.5</v>
          </cell>
          <cell r="AI84">
            <v>294</v>
          </cell>
          <cell r="AJ84">
            <v>17.1</v>
          </cell>
          <cell r="AK84">
            <v>320</v>
          </cell>
        </row>
        <row r="85">
          <cell r="B85">
            <v>18.2</v>
          </cell>
          <cell r="F85">
            <v>0.00303240740740802</v>
          </cell>
          <cell r="J85">
            <v>18.9</v>
          </cell>
          <cell r="P85">
            <v>19</v>
          </cell>
          <cell r="R85">
            <v>1.52</v>
          </cell>
          <cell r="S85">
            <v>5.05</v>
          </cell>
          <cell r="V85">
            <v>10.1999999999999</v>
          </cell>
          <cell r="X85">
            <v>34</v>
          </cell>
          <cell r="AC85">
            <v>82</v>
          </cell>
          <cell r="AH85">
            <v>16.6</v>
          </cell>
          <cell r="AI85">
            <v>288</v>
          </cell>
          <cell r="AJ85">
            <v>17.2</v>
          </cell>
          <cell r="AK85">
            <v>314</v>
          </cell>
        </row>
        <row r="86">
          <cell r="B86">
            <v>18.3</v>
          </cell>
          <cell r="F86">
            <v>0.00305555555555618</v>
          </cell>
          <cell r="J86">
            <v>19</v>
          </cell>
          <cell r="P86">
            <v>18</v>
          </cell>
          <cell r="R86">
            <v>1.54</v>
          </cell>
          <cell r="S86">
            <v>5.1</v>
          </cell>
          <cell r="V86">
            <v>10.3999999999999</v>
          </cell>
          <cell r="X86">
            <v>35</v>
          </cell>
          <cell r="AC86">
            <v>83</v>
          </cell>
          <cell r="AH86">
            <v>16.7</v>
          </cell>
          <cell r="AI86">
            <v>282</v>
          </cell>
          <cell r="AJ86">
            <v>17.3</v>
          </cell>
          <cell r="AK86">
            <v>307</v>
          </cell>
        </row>
        <row r="87">
          <cell r="B87">
            <v>18.4</v>
          </cell>
          <cell r="F87">
            <v>0.00307870370370434</v>
          </cell>
          <cell r="J87">
            <v>19.1</v>
          </cell>
          <cell r="P87">
            <v>17</v>
          </cell>
          <cell r="R87">
            <v>1.56</v>
          </cell>
          <cell r="S87">
            <v>5.15</v>
          </cell>
          <cell r="V87">
            <v>10.5999999999999</v>
          </cell>
          <cell r="X87">
            <v>36</v>
          </cell>
          <cell r="AC87">
            <v>84</v>
          </cell>
          <cell r="AH87">
            <v>16.8</v>
          </cell>
          <cell r="AI87">
            <v>275</v>
          </cell>
          <cell r="AJ87">
            <v>17.4</v>
          </cell>
          <cell r="AK87">
            <v>301</v>
          </cell>
        </row>
        <row r="88">
          <cell r="B88">
            <v>18.5</v>
          </cell>
          <cell r="F88">
            <v>0.0031018518518525</v>
          </cell>
          <cell r="J88">
            <v>19.2</v>
          </cell>
          <cell r="P88">
            <v>16</v>
          </cell>
          <cell r="R88">
            <v>1.58</v>
          </cell>
          <cell r="S88">
            <v>5.2</v>
          </cell>
          <cell r="V88">
            <v>10.7999999999999</v>
          </cell>
          <cell r="X88">
            <v>37</v>
          </cell>
          <cell r="AC88">
            <v>85</v>
          </cell>
          <cell r="AH88">
            <v>16.9</v>
          </cell>
          <cell r="AI88">
            <v>269</v>
          </cell>
          <cell r="AJ88">
            <v>17.5</v>
          </cell>
          <cell r="AK88">
            <v>294</v>
          </cell>
        </row>
        <row r="89">
          <cell r="B89">
            <v>18.6000000000001</v>
          </cell>
          <cell r="F89">
            <v>0.00312500000000066</v>
          </cell>
          <cell r="J89">
            <v>19.3</v>
          </cell>
          <cell r="P89">
            <v>15</v>
          </cell>
          <cell r="R89">
            <v>1.6</v>
          </cell>
          <cell r="S89">
            <v>5.25</v>
          </cell>
          <cell r="V89">
            <v>10.9999999999998</v>
          </cell>
          <cell r="X89">
            <v>38</v>
          </cell>
          <cell r="AC89">
            <v>86</v>
          </cell>
          <cell r="AH89">
            <v>17</v>
          </cell>
          <cell r="AI89">
            <v>263</v>
          </cell>
          <cell r="AJ89">
            <v>17.6</v>
          </cell>
          <cell r="AK89">
            <v>288</v>
          </cell>
        </row>
        <row r="90">
          <cell r="B90">
            <v>18.7</v>
          </cell>
          <cell r="F90">
            <v>0.00314814814814882</v>
          </cell>
          <cell r="J90">
            <v>19.4</v>
          </cell>
          <cell r="P90">
            <v>14</v>
          </cell>
          <cell r="R90">
            <v>1.62</v>
          </cell>
          <cell r="S90">
            <v>5.3</v>
          </cell>
          <cell r="V90">
            <v>11.1999999999998</v>
          </cell>
          <cell r="X90">
            <v>39</v>
          </cell>
          <cell r="AC90">
            <v>87</v>
          </cell>
          <cell r="AH90">
            <v>17.1</v>
          </cell>
          <cell r="AI90">
            <v>257</v>
          </cell>
          <cell r="AJ90">
            <v>17.7</v>
          </cell>
          <cell r="AK90">
            <v>282</v>
          </cell>
        </row>
        <row r="91">
          <cell r="B91">
            <v>18.8000000000001</v>
          </cell>
          <cell r="F91">
            <v>0.00317129629629698</v>
          </cell>
          <cell r="J91">
            <v>19.5</v>
          </cell>
          <cell r="P91">
            <v>13</v>
          </cell>
          <cell r="R91">
            <v>1.64</v>
          </cell>
          <cell r="S91">
            <v>5.35</v>
          </cell>
          <cell r="V91">
            <v>11.3999999999998</v>
          </cell>
          <cell r="X91">
            <v>40</v>
          </cell>
          <cell r="AC91">
            <v>88</v>
          </cell>
          <cell r="AH91">
            <v>17.2</v>
          </cell>
          <cell r="AI91">
            <v>251</v>
          </cell>
          <cell r="AJ91">
            <v>17.8</v>
          </cell>
          <cell r="AK91">
            <v>275</v>
          </cell>
        </row>
        <row r="92">
          <cell r="B92">
            <v>18.9</v>
          </cell>
          <cell r="F92">
            <v>0.00319444444444513</v>
          </cell>
          <cell r="J92">
            <v>19.6</v>
          </cell>
          <cell r="P92">
            <v>12</v>
          </cell>
          <cell r="R92">
            <v>1.66</v>
          </cell>
          <cell r="S92">
            <v>5.4</v>
          </cell>
          <cell r="V92">
            <v>11.5999999999998</v>
          </cell>
          <cell r="X92">
            <v>41</v>
          </cell>
          <cell r="AC92">
            <v>89</v>
          </cell>
          <cell r="AH92">
            <v>17.3</v>
          </cell>
          <cell r="AI92">
            <v>246</v>
          </cell>
          <cell r="AJ92">
            <v>17.9</v>
          </cell>
          <cell r="AK92">
            <v>269</v>
          </cell>
        </row>
        <row r="93">
          <cell r="B93">
            <v>19</v>
          </cell>
          <cell r="F93">
            <v>0.00321759259259329</v>
          </cell>
          <cell r="J93">
            <v>19.7</v>
          </cell>
          <cell r="P93">
            <v>11</v>
          </cell>
          <cell r="R93">
            <v>1.68</v>
          </cell>
          <cell r="S93">
            <v>5.5</v>
          </cell>
          <cell r="V93">
            <v>11.7999999999998</v>
          </cell>
          <cell r="X93">
            <v>42</v>
          </cell>
          <cell r="AC93">
            <v>90</v>
          </cell>
          <cell r="AH93">
            <v>17.4</v>
          </cell>
          <cell r="AI93">
            <v>240</v>
          </cell>
          <cell r="AJ93">
            <v>18</v>
          </cell>
          <cell r="AK93">
            <v>263</v>
          </cell>
        </row>
        <row r="94">
          <cell r="B94">
            <v>19.2</v>
          </cell>
          <cell r="F94">
            <v>0.00324074074074145</v>
          </cell>
          <cell r="J94">
            <v>19.8</v>
          </cell>
          <cell r="P94">
            <v>10</v>
          </cell>
          <cell r="R94">
            <v>1.7</v>
          </cell>
          <cell r="S94">
            <v>5.6</v>
          </cell>
          <cell r="V94">
            <v>11.9999999999998</v>
          </cell>
          <cell r="X94">
            <v>43</v>
          </cell>
          <cell r="AC94">
            <v>91</v>
          </cell>
          <cell r="AH94">
            <v>17.5</v>
          </cell>
          <cell r="AI94">
            <v>234</v>
          </cell>
          <cell r="AJ94">
            <v>18.1</v>
          </cell>
          <cell r="AK94">
            <v>257</v>
          </cell>
        </row>
        <row r="95">
          <cell r="B95">
            <v>19.4</v>
          </cell>
          <cell r="F95">
            <v>0.00326388888888961</v>
          </cell>
          <cell r="J95">
            <v>19.9</v>
          </cell>
          <cell r="P95">
            <v>9</v>
          </cell>
          <cell r="R95">
            <v>1.72</v>
          </cell>
          <cell r="S95">
            <v>5.7</v>
          </cell>
          <cell r="V95">
            <v>12.1999999999998</v>
          </cell>
          <cell r="X95">
            <v>44</v>
          </cell>
          <cell r="AC95">
            <v>92</v>
          </cell>
          <cell r="AH95">
            <v>17.6</v>
          </cell>
          <cell r="AI95">
            <v>228</v>
          </cell>
          <cell r="AJ95">
            <v>18.2</v>
          </cell>
          <cell r="AK95">
            <v>251</v>
          </cell>
        </row>
        <row r="96">
          <cell r="B96">
            <v>19.6</v>
          </cell>
          <cell r="F96">
            <v>0.00328703703703777</v>
          </cell>
          <cell r="J96">
            <v>20</v>
          </cell>
          <cell r="P96">
            <v>8</v>
          </cell>
          <cell r="R96">
            <v>1.74</v>
          </cell>
          <cell r="S96">
            <v>5.8</v>
          </cell>
          <cell r="V96">
            <v>12.3999999999998</v>
          </cell>
          <cell r="X96">
            <v>45</v>
          </cell>
          <cell r="AC96">
            <v>93</v>
          </cell>
          <cell r="AH96">
            <v>17.7</v>
          </cell>
          <cell r="AI96">
            <v>223</v>
          </cell>
          <cell r="AJ96">
            <v>18.3</v>
          </cell>
          <cell r="AK96">
            <v>246</v>
          </cell>
        </row>
        <row r="97">
          <cell r="B97">
            <v>19.8</v>
          </cell>
          <cell r="F97">
            <v>0.00331018518518593</v>
          </cell>
          <cell r="J97">
            <v>20.1</v>
          </cell>
          <cell r="P97">
            <v>7</v>
          </cell>
          <cell r="R97">
            <v>1.76</v>
          </cell>
          <cell r="S97">
            <v>5.9</v>
          </cell>
          <cell r="V97">
            <v>12.5999999999998</v>
          </cell>
          <cell r="X97">
            <v>46</v>
          </cell>
          <cell r="AC97">
            <v>94</v>
          </cell>
          <cell r="AH97">
            <v>17.8</v>
          </cell>
          <cell r="AI97">
            <v>217</v>
          </cell>
          <cell r="AJ97">
            <v>18.4</v>
          </cell>
          <cell r="AK97">
            <v>240</v>
          </cell>
        </row>
        <row r="98">
          <cell r="B98">
            <v>20</v>
          </cell>
          <cell r="F98">
            <v>0.00333333333333409</v>
          </cell>
          <cell r="J98">
            <v>20.2</v>
          </cell>
          <cell r="P98">
            <v>6</v>
          </cell>
          <cell r="R98">
            <v>1.78</v>
          </cell>
          <cell r="S98">
            <v>6</v>
          </cell>
          <cell r="V98">
            <v>12.7999999999997</v>
          </cell>
          <cell r="X98">
            <v>47</v>
          </cell>
          <cell r="AC98">
            <v>95</v>
          </cell>
          <cell r="AH98">
            <v>17.9</v>
          </cell>
          <cell r="AI98">
            <v>212</v>
          </cell>
          <cell r="AJ98">
            <v>18.5</v>
          </cell>
          <cell r="AK98">
            <v>234</v>
          </cell>
        </row>
        <row r="99">
          <cell r="B99">
            <v>20.2</v>
          </cell>
          <cell r="F99">
            <v>0.00335648148148225</v>
          </cell>
          <cell r="J99">
            <v>20.3</v>
          </cell>
          <cell r="P99">
            <v>5</v>
          </cell>
          <cell r="R99">
            <v>1.8</v>
          </cell>
          <cell r="S99">
            <v>6.1</v>
          </cell>
          <cell r="V99">
            <v>12.9999999999997</v>
          </cell>
          <cell r="X99">
            <v>48</v>
          </cell>
          <cell r="AC99">
            <v>96</v>
          </cell>
          <cell r="AH99">
            <v>18</v>
          </cell>
          <cell r="AI99">
            <v>206</v>
          </cell>
          <cell r="AJ99">
            <v>18.6</v>
          </cell>
          <cell r="AK99">
            <v>228</v>
          </cell>
        </row>
        <row r="100">
          <cell r="B100">
            <v>20.4</v>
          </cell>
          <cell r="F100">
            <v>0.00337962962963041</v>
          </cell>
          <cell r="J100">
            <v>20.4</v>
          </cell>
          <cell r="P100">
            <v>4</v>
          </cell>
          <cell r="R100">
            <v>1.82</v>
          </cell>
          <cell r="S100">
            <v>6.2</v>
          </cell>
          <cell r="V100">
            <v>13.1999999999997</v>
          </cell>
          <cell r="X100">
            <v>49</v>
          </cell>
          <cell r="AC100">
            <v>97</v>
          </cell>
          <cell r="AH100">
            <v>18.1</v>
          </cell>
          <cell r="AI100">
            <v>201</v>
          </cell>
          <cell r="AJ100">
            <v>18.7</v>
          </cell>
          <cell r="AK100">
            <v>223</v>
          </cell>
        </row>
        <row r="101">
          <cell r="B101">
            <v>20.6</v>
          </cell>
          <cell r="F101">
            <v>0.00340277777777857</v>
          </cell>
          <cell r="J101">
            <v>20.5</v>
          </cell>
          <cell r="P101">
            <v>3</v>
          </cell>
          <cell r="R101">
            <v>1.84</v>
          </cell>
          <cell r="S101">
            <v>6.3</v>
          </cell>
          <cell r="V101">
            <v>13.3999999999997</v>
          </cell>
          <cell r="X101">
            <v>50</v>
          </cell>
          <cell r="AC101">
            <v>98</v>
          </cell>
          <cell r="AH101">
            <v>18.2</v>
          </cell>
          <cell r="AI101">
            <v>196</v>
          </cell>
          <cell r="AJ101">
            <v>18.8</v>
          </cell>
          <cell r="AK101">
            <v>217</v>
          </cell>
        </row>
        <row r="102">
          <cell r="B102">
            <v>20.8</v>
          </cell>
          <cell r="F102">
            <v>0.00342592592592673</v>
          </cell>
          <cell r="J102">
            <v>20.6</v>
          </cell>
          <cell r="P102">
            <v>2</v>
          </cell>
          <cell r="R102">
            <v>1.86</v>
          </cell>
          <cell r="S102">
            <v>6.4</v>
          </cell>
          <cell r="V102">
            <v>13.5999999999997</v>
          </cell>
          <cell r="X102">
            <v>51</v>
          </cell>
          <cell r="AC102">
            <v>99</v>
          </cell>
          <cell r="AH102">
            <v>18.3</v>
          </cell>
          <cell r="AI102">
            <v>190</v>
          </cell>
          <cell r="AJ102">
            <v>18.9</v>
          </cell>
          <cell r="AK102">
            <v>212</v>
          </cell>
        </row>
        <row r="103">
          <cell r="B103">
            <v>21</v>
          </cell>
          <cell r="F103">
            <v>0.00344907407407489</v>
          </cell>
          <cell r="J103">
            <v>20.7</v>
          </cell>
          <cell r="P103">
            <v>1</v>
          </cell>
          <cell r="R103">
            <v>1.88</v>
          </cell>
          <cell r="S103">
            <v>6.5</v>
          </cell>
          <cell r="V103">
            <v>13.7999999999997</v>
          </cell>
          <cell r="X103">
            <v>52</v>
          </cell>
          <cell r="AC103">
            <v>100</v>
          </cell>
          <cell r="AH103">
            <v>18.4</v>
          </cell>
          <cell r="AI103">
            <v>185</v>
          </cell>
          <cell r="AJ103">
            <v>19</v>
          </cell>
          <cell r="AK103">
            <v>206</v>
          </cell>
        </row>
        <row r="104">
          <cell r="AH104">
            <v>18.5</v>
          </cell>
          <cell r="AI104">
            <v>180</v>
          </cell>
          <cell r="AJ104">
            <v>19.1</v>
          </cell>
          <cell r="AK104">
            <v>201</v>
          </cell>
        </row>
        <row r="105">
          <cell r="AH105">
            <v>18.6</v>
          </cell>
          <cell r="AI105">
            <v>175</v>
          </cell>
          <cell r="AJ105">
            <v>19.2</v>
          </cell>
          <cell r="AK105">
            <v>196</v>
          </cell>
        </row>
        <row r="106">
          <cell r="AH106">
            <v>18.7</v>
          </cell>
          <cell r="AI106">
            <v>170</v>
          </cell>
          <cell r="AJ106">
            <v>19.3</v>
          </cell>
          <cell r="AK106">
            <v>190</v>
          </cell>
        </row>
        <row r="107">
          <cell r="AH107">
            <v>18.8</v>
          </cell>
          <cell r="AI107">
            <v>165</v>
          </cell>
          <cell r="AJ107">
            <v>19.4</v>
          </cell>
          <cell r="AK107">
            <v>185</v>
          </cell>
        </row>
        <row r="108">
          <cell r="B108">
            <v>75</v>
          </cell>
          <cell r="C108">
            <v>115</v>
          </cell>
          <cell r="D108">
            <v>160</v>
          </cell>
          <cell r="E108">
            <v>195</v>
          </cell>
          <cell r="F108">
            <v>225</v>
          </cell>
          <cell r="AH108">
            <v>18.9</v>
          </cell>
          <cell r="AI108">
            <v>160</v>
          </cell>
          <cell r="AJ108">
            <v>19.5</v>
          </cell>
          <cell r="AK108">
            <v>180</v>
          </cell>
        </row>
        <row r="109">
          <cell r="B109">
            <v>60</v>
          </cell>
          <cell r="C109">
            <v>100</v>
          </cell>
          <cell r="D109">
            <v>135</v>
          </cell>
          <cell r="E109">
            <v>170</v>
          </cell>
          <cell r="F109">
            <v>210</v>
          </cell>
          <cell r="AH109">
            <v>19</v>
          </cell>
          <cell r="AI109">
            <v>155</v>
          </cell>
          <cell r="AJ109">
            <v>19.6</v>
          </cell>
          <cell r="AK109">
            <v>175</v>
          </cell>
        </row>
        <row r="110">
          <cell r="B110">
            <v>50</v>
          </cell>
          <cell r="C110">
            <v>85</v>
          </cell>
          <cell r="D110">
            <v>120</v>
          </cell>
          <cell r="E110">
            <v>155</v>
          </cell>
          <cell r="F110">
            <v>195</v>
          </cell>
          <cell r="I110">
            <v>45</v>
          </cell>
          <cell r="J110">
            <v>75</v>
          </cell>
          <cell r="K110">
            <v>95</v>
          </cell>
          <cell r="L110">
            <v>125</v>
          </cell>
          <cell r="M110">
            <v>165</v>
          </cell>
          <cell r="AH110">
            <v>19.1</v>
          </cell>
          <cell r="AI110">
            <v>150</v>
          </cell>
          <cell r="AJ110">
            <v>19.7</v>
          </cell>
          <cell r="AK110">
            <v>170</v>
          </cell>
        </row>
        <row r="111">
          <cell r="B111">
            <v>40</v>
          </cell>
          <cell r="C111">
            <v>70</v>
          </cell>
          <cell r="D111">
            <v>105</v>
          </cell>
          <cell r="E111">
            <v>135</v>
          </cell>
          <cell r="F111">
            <v>165</v>
          </cell>
          <cell r="I111">
            <v>35</v>
          </cell>
          <cell r="J111">
            <v>60</v>
          </cell>
          <cell r="K111">
            <v>80</v>
          </cell>
          <cell r="L111">
            <v>110</v>
          </cell>
          <cell r="M111">
            <v>150</v>
          </cell>
          <cell r="AH111">
            <v>19.2</v>
          </cell>
          <cell r="AI111">
            <v>146</v>
          </cell>
          <cell r="AJ111">
            <v>19.8</v>
          </cell>
          <cell r="AK111">
            <v>165</v>
          </cell>
        </row>
        <row r="112">
          <cell r="B112">
            <v>25</v>
          </cell>
          <cell r="C112">
            <v>55</v>
          </cell>
          <cell r="D112">
            <v>90</v>
          </cell>
          <cell r="E112">
            <v>120</v>
          </cell>
          <cell r="F112">
            <v>150</v>
          </cell>
          <cell r="I112">
            <v>25</v>
          </cell>
          <cell r="J112">
            <v>45</v>
          </cell>
          <cell r="K112">
            <v>65</v>
          </cell>
          <cell r="L112">
            <v>95</v>
          </cell>
          <cell r="M112">
            <v>135</v>
          </cell>
          <cell r="AH112">
            <v>19.3</v>
          </cell>
          <cell r="AI112">
            <v>141</v>
          </cell>
          <cell r="AJ112">
            <v>19.9</v>
          </cell>
          <cell r="AK112">
            <v>160</v>
          </cell>
        </row>
        <row r="113">
          <cell r="B113">
            <v>15</v>
          </cell>
          <cell r="C113">
            <v>40</v>
          </cell>
          <cell r="D113">
            <v>75</v>
          </cell>
          <cell r="E113">
            <v>105</v>
          </cell>
          <cell r="F113">
            <v>135</v>
          </cell>
          <cell r="I113">
            <v>15</v>
          </cell>
          <cell r="J113">
            <v>30</v>
          </cell>
          <cell r="K113">
            <v>50</v>
          </cell>
          <cell r="L113">
            <v>80</v>
          </cell>
          <cell r="M113">
            <v>120</v>
          </cell>
          <cell r="AH113">
            <v>19.4</v>
          </cell>
          <cell r="AI113">
            <v>136</v>
          </cell>
          <cell r="AJ113">
            <v>20</v>
          </cell>
          <cell r="AK113">
            <v>155</v>
          </cell>
        </row>
        <row r="114">
          <cell r="B114" t="str">
            <v>1*</v>
          </cell>
          <cell r="C114" t="str">
            <v>2*</v>
          </cell>
          <cell r="D114" t="str">
            <v>3*</v>
          </cell>
          <cell r="E114" t="str">
            <v>4*</v>
          </cell>
          <cell r="F114" t="str">
            <v>5*</v>
          </cell>
          <cell r="I114" t="str">
            <v>1*</v>
          </cell>
          <cell r="J114" t="str">
            <v>2*</v>
          </cell>
          <cell r="K114" t="str">
            <v>3*</v>
          </cell>
          <cell r="L114" t="str">
            <v>4*</v>
          </cell>
          <cell r="M114" t="str">
            <v>5*</v>
          </cell>
          <cell r="AH114">
            <v>19.5</v>
          </cell>
          <cell r="AI114">
            <v>131</v>
          </cell>
          <cell r="AJ114">
            <v>20.1</v>
          </cell>
          <cell r="AK114">
            <v>150</v>
          </cell>
        </row>
        <row r="115">
          <cell r="AH115">
            <v>19.6</v>
          </cell>
          <cell r="AI115">
            <v>127</v>
          </cell>
          <cell r="AJ115">
            <v>20.2</v>
          </cell>
          <cell r="AK115">
            <v>146</v>
          </cell>
        </row>
        <row r="116">
          <cell r="AH116">
            <v>19.7</v>
          </cell>
          <cell r="AI116">
            <v>122</v>
          </cell>
          <cell r="AJ116">
            <v>20.3</v>
          </cell>
          <cell r="AK116">
            <v>141</v>
          </cell>
        </row>
        <row r="117">
          <cell r="AH117">
            <v>19.8</v>
          </cell>
          <cell r="AI117">
            <v>118</v>
          </cell>
          <cell r="AJ117">
            <v>20.4</v>
          </cell>
          <cell r="AK117">
            <v>136</v>
          </cell>
        </row>
        <row r="118">
          <cell r="AH118">
            <v>19.9</v>
          </cell>
          <cell r="AI118">
            <v>113</v>
          </cell>
          <cell r="AJ118">
            <v>20.5</v>
          </cell>
          <cell r="AK118">
            <v>131</v>
          </cell>
        </row>
        <row r="119">
          <cell r="AH119">
            <v>20</v>
          </cell>
          <cell r="AI119">
            <v>109</v>
          </cell>
          <cell r="AJ119">
            <v>20.6</v>
          </cell>
          <cell r="AK119">
            <v>127</v>
          </cell>
        </row>
        <row r="120">
          <cell r="AH120">
            <v>20.1</v>
          </cell>
          <cell r="AI120">
            <v>104</v>
          </cell>
          <cell r="AJ120">
            <v>20.7</v>
          </cell>
          <cell r="AK120">
            <v>122</v>
          </cell>
        </row>
        <row r="121">
          <cell r="AH121">
            <v>20.2</v>
          </cell>
          <cell r="AI121">
            <v>100</v>
          </cell>
          <cell r="AJ121">
            <v>20.8</v>
          </cell>
          <cell r="AK121">
            <v>118</v>
          </cell>
        </row>
        <row r="122">
          <cell r="AH122">
            <v>20.3</v>
          </cell>
          <cell r="AI122">
            <v>96</v>
          </cell>
          <cell r="AJ122">
            <v>20.9</v>
          </cell>
          <cell r="AK122">
            <v>113</v>
          </cell>
        </row>
        <row r="123">
          <cell r="AH123">
            <v>20.4</v>
          </cell>
          <cell r="AI123">
            <v>92</v>
          </cell>
          <cell r="AJ123">
            <v>21</v>
          </cell>
          <cell r="AK123">
            <v>109</v>
          </cell>
        </row>
        <row r="124">
          <cell r="AH124">
            <v>20.5</v>
          </cell>
          <cell r="AI124">
            <v>87</v>
          </cell>
          <cell r="AJ124">
            <v>21.1</v>
          </cell>
          <cell r="AK124">
            <v>104</v>
          </cell>
        </row>
        <row r="125">
          <cell r="AH125">
            <v>20.6</v>
          </cell>
          <cell r="AI125">
            <v>83</v>
          </cell>
          <cell r="AJ125">
            <v>21.2</v>
          </cell>
          <cell r="AK125">
            <v>100</v>
          </cell>
        </row>
        <row r="126">
          <cell r="AH126">
            <v>20.7</v>
          </cell>
          <cell r="AI126">
            <v>79</v>
          </cell>
          <cell r="AJ126">
            <v>21.3</v>
          </cell>
          <cell r="AK126">
            <v>96</v>
          </cell>
        </row>
        <row r="127">
          <cell r="H127" t="str">
            <v>100 Meter Intermediate Boys hurdles</v>
          </cell>
          <cell r="J127">
            <v>7.237</v>
          </cell>
          <cell r="K127">
            <v>27</v>
          </cell>
          <cell r="L127">
            <v>1.835</v>
          </cell>
          <cell r="AH127">
            <v>20.8</v>
          </cell>
          <cell r="AI127">
            <v>75</v>
          </cell>
          <cell r="AJ127">
            <v>21.4</v>
          </cell>
          <cell r="AK127">
            <v>92</v>
          </cell>
        </row>
        <row r="128">
          <cell r="AH128">
            <v>20.9</v>
          </cell>
          <cell r="AI128">
            <v>71</v>
          </cell>
          <cell r="AJ128">
            <v>21.5</v>
          </cell>
          <cell r="AK128">
            <v>87</v>
          </cell>
        </row>
        <row r="129">
          <cell r="AH129">
            <v>21</v>
          </cell>
          <cell r="AI129">
            <v>67</v>
          </cell>
          <cell r="AJ129">
            <v>21.6</v>
          </cell>
          <cell r="AK129">
            <v>83</v>
          </cell>
        </row>
        <row r="130">
          <cell r="AH130">
            <v>21.1</v>
          </cell>
          <cell r="AI130">
            <v>63</v>
          </cell>
          <cell r="AJ130">
            <v>21.7</v>
          </cell>
          <cell r="AK130">
            <v>79</v>
          </cell>
        </row>
        <row r="131">
          <cell r="AH131">
            <v>21.2</v>
          </cell>
          <cell r="AI131">
            <v>59</v>
          </cell>
          <cell r="AJ131">
            <v>21.8</v>
          </cell>
          <cell r="AK131">
            <v>75</v>
          </cell>
        </row>
        <row r="132">
          <cell r="B132" t="str">
            <v>High Jump</v>
          </cell>
          <cell r="D132">
            <v>0.8465</v>
          </cell>
          <cell r="E132">
            <v>75</v>
          </cell>
          <cell r="F132">
            <v>1.42</v>
          </cell>
          <cell r="H132" t="str">
            <v>80 Meter Junior Boys Hurdles</v>
          </cell>
          <cell r="J132">
            <v>7.399</v>
          </cell>
          <cell r="K132">
            <v>24</v>
          </cell>
          <cell r="L132">
            <v>1.835</v>
          </cell>
          <cell r="AH132">
            <v>21.3</v>
          </cell>
          <cell r="AI132">
            <v>55</v>
          </cell>
          <cell r="AJ132">
            <v>21.9</v>
          </cell>
          <cell r="AK132">
            <v>71</v>
          </cell>
        </row>
        <row r="133">
          <cell r="H133" t="str">
            <v>800m Intermediate Boys</v>
          </cell>
          <cell r="J133">
            <v>0.232</v>
          </cell>
          <cell r="K133">
            <v>200</v>
          </cell>
          <cell r="L133">
            <v>1.85</v>
          </cell>
          <cell r="AH133">
            <v>21.4</v>
          </cell>
          <cell r="AI133">
            <v>51</v>
          </cell>
          <cell r="AJ133">
            <v>22</v>
          </cell>
          <cell r="AK133">
            <v>67</v>
          </cell>
        </row>
        <row r="134">
          <cell r="B134" t="str">
            <v>Long Jump</v>
          </cell>
          <cell r="D134">
            <v>0.14354</v>
          </cell>
          <cell r="E134">
            <v>220</v>
          </cell>
          <cell r="F134">
            <v>1.4</v>
          </cell>
          <cell r="AH134">
            <v>21.5</v>
          </cell>
          <cell r="AI134">
            <v>47</v>
          </cell>
          <cell r="AJ134">
            <v>22.1</v>
          </cell>
          <cell r="AK134">
            <v>63</v>
          </cell>
        </row>
        <row r="135">
          <cell r="AH135">
            <v>21.6</v>
          </cell>
          <cell r="AI135">
            <v>43</v>
          </cell>
          <cell r="AJ135">
            <v>22.2</v>
          </cell>
          <cell r="AK135">
            <v>59</v>
          </cell>
        </row>
        <row r="136">
          <cell r="B136" t="str">
            <v>Shot</v>
          </cell>
          <cell r="D136">
            <v>51.39</v>
          </cell>
          <cell r="E136">
            <v>1.5</v>
          </cell>
          <cell r="F136">
            <v>1.05</v>
          </cell>
          <cell r="AH136">
            <v>21.7</v>
          </cell>
          <cell r="AI136">
            <v>39</v>
          </cell>
          <cell r="AJ136">
            <v>22.3</v>
          </cell>
          <cell r="AK136">
            <v>55</v>
          </cell>
        </row>
        <row r="137">
          <cell r="AH137">
            <v>21.8</v>
          </cell>
          <cell r="AI137">
            <v>36</v>
          </cell>
          <cell r="AJ137">
            <v>22.4</v>
          </cell>
          <cell r="AK137">
            <v>51</v>
          </cell>
        </row>
        <row r="138">
          <cell r="AH138">
            <v>21.9</v>
          </cell>
          <cell r="AI138">
            <v>32</v>
          </cell>
          <cell r="AJ138">
            <v>22.5</v>
          </cell>
          <cell r="AK138">
            <v>47</v>
          </cell>
        </row>
        <row r="139">
          <cell r="AH139">
            <v>22</v>
          </cell>
          <cell r="AI139">
            <v>28</v>
          </cell>
          <cell r="AJ139">
            <v>22.6</v>
          </cell>
          <cell r="AK139">
            <v>43</v>
          </cell>
        </row>
        <row r="140">
          <cell r="AH140">
            <v>22.1</v>
          </cell>
          <cell r="AI140">
            <v>25</v>
          </cell>
          <cell r="AJ140">
            <v>22.7</v>
          </cell>
          <cell r="AK140">
            <v>39</v>
          </cell>
        </row>
        <row r="141">
          <cell r="AH141">
            <v>22.2</v>
          </cell>
          <cell r="AI141">
            <v>21</v>
          </cell>
          <cell r="AJ141">
            <v>22.8</v>
          </cell>
          <cell r="AK141">
            <v>36</v>
          </cell>
        </row>
        <row r="142">
          <cell r="AH142">
            <v>22.3</v>
          </cell>
          <cell r="AI142">
            <v>17</v>
          </cell>
          <cell r="AJ142">
            <v>22.9</v>
          </cell>
          <cell r="AK142">
            <v>32</v>
          </cell>
        </row>
        <row r="143">
          <cell r="B143" t="str">
            <v>800m</v>
          </cell>
          <cell r="C143" t="str">
            <v>(auto)</v>
          </cell>
          <cell r="D143">
            <v>0.11193</v>
          </cell>
          <cell r="E143">
            <v>254</v>
          </cell>
          <cell r="F143">
            <v>1.88</v>
          </cell>
          <cell r="AH143">
            <v>22.4</v>
          </cell>
          <cell r="AI143">
            <v>14</v>
          </cell>
          <cell r="AJ143">
            <v>23</v>
          </cell>
          <cell r="AK143">
            <v>28</v>
          </cell>
        </row>
        <row r="144">
          <cell r="AH144">
            <v>22.5</v>
          </cell>
          <cell r="AI144">
            <v>10</v>
          </cell>
          <cell r="AJ144">
            <v>23.1</v>
          </cell>
          <cell r="AK144">
            <v>25</v>
          </cell>
        </row>
        <row r="145">
          <cell r="B145" t="str">
            <v>High Jump</v>
          </cell>
          <cell r="D145">
            <v>1.84523</v>
          </cell>
          <cell r="E145">
            <v>75</v>
          </cell>
          <cell r="F145">
            <v>1.348</v>
          </cell>
          <cell r="AH145">
            <v>22.6</v>
          </cell>
          <cell r="AI145">
            <v>7</v>
          </cell>
          <cell r="AJ145">
            <v>23.2</v>
          </cell>
          <cell r="AK145">
            <v>21</v>
          </cell>
        </row>
        <row r="146">
          <cell r="B146" t="str">
            <v>Long Jump</v>
          </cell>
          <cell r="D146">
            <v>0.188807</v>
          </cell>
          <cell r="E146">
            <v>210</v>
          </cell>
          <cell r="F146">
            <v>1.41</v>
          </cell>
          <cell r="AH146">
            <v>22.7</v>
          </cell>
          <cell r="AI146">
            <v>3</v>
          </cell>
          <cell r="AJ146">
            <v>23.3</v>
          </cell>
          <cell r="AK146">
            <v>17</v>
          </cell>
        </row>
        <row r="147">
          <cell r="B147" t="str">
            <v>Shot</v>
          </cell>
          <cell r="D147">
            <v>56.0211</v>
          </cell>
          <cell r="E147">
            <v>1.5</v>
          </cell>
          <cell r="F147">
            <v>1.05</v>
          </cell>
          <cell r="AH147">
            <v>22.8</v>
          </cell>
          <cell r="AI147" t="str">
            <v>ERR</v>
          </cell>
          <cell r="AJ147">
            <v>23.4</v>
          </cell>
          <cell r="AK147">
            <v>14</v>
          </cell>
        </row>
        <row r="148">
          <cell r="AH148">
            <v>22.9</v>
          </cell>
          <cell r="AI148" t="str">
            <v>ERR</v>
          </cell>
          <cell r="AJ148">
            <v>23.5</v>
          </cell>
          <cell r="AK148">
            <v>10</v>
          </cell>
        </row>
        <row r="149">
          <cell r="AH149">
            <v>23</v>
          </cell>
          <cell r="AI149" t="str">
            <v>ERR</v>
          </cell>
          <cell r="AJ149">
            <v>23.6</v>
          </cell>
          <cell r="AK149">
            <v>7</v>
          </cell>
        </row>
        <row r="150">
          <cell r="AH150">
            <v>23.1</v>
          </cell>
          <cell r="AI150" t="str">
            <v>ERR</v>
          </cell>
          <cell r="AJ150">
            <v>23.7</v>
          </cell>
          <cell r="AK150">
            <v>3</v>
          </cell>
        </row>
        <row r="151">
          <cell r="AH151">
            <v>23.2</v>
          </cell>
          <cell r="AI151" t="str">
            <v>ERR</v>
          </cell>
          <cell r="AJ151">
            <v>23.8</v>
          </cell>
          <cell r="AK151" t="str">
            <v>ERR</v>
          </cell>
        </row>
        <row r="152">
          <cell r="AH152">
            <v>23.3</v>
          </cell>
          <cell r="AI152" t="str">
            <v>ERR</v>
          </cell>
          <cell r="AJ152">
            <v>23.9</v>
          </cell>
          <cell r="AK152" t="str">
            <v>ERR</v>
          </cell>
        </row>
      </sheetData>
      <sheetData sheetId="9">
        <row r="7">
          <cell r="B7">
            <v>0.0013773148148148147</v>
          </cell>
          <cell r="C7">
            <v>0.001400462962962963</v>
          </cell>
          <cell r="D7">
            <v>0.0014293981481481482</v>
          </cell>
          <cell r="E7">
            <v>0.0014699074074074074</v>
          </cell>
        </row>
        <row r="8">
          <cell r="H8">
            <v>0.0015578703703703703</v>
          </cell>
          <cell r="I8">
            <v>0.0015868055555555557</v>
          </cell>
          <cell r="J8">
            <v>0.0016296296296296295</v>
          </cell>
          <cell r="K8">
            <v>0.0016828703703703704</v>
          </cell>
        </row>
        <row r="10">
          <cell r="B10">
            <v>13.9</v>
          </cell>
          <cell r="C10">
            <v>14.3</v>
          </cell>
          <cell r="D10">
            <v>14.8</v>
          </cell>
          <cell r="E10">
            <v>15.7</v>
          </cell>
        </row>
        <row r="11">
          <cell r="H11">
            <v>12.2</v>
          </cell>
          <cell r="I11">
            <v>12.4</v>
          </cell>
          <cell r="J11">
            <v>12.9</v>
          </cell>
          <cell r="K11">
            <v>13.8</v>
          </cell>
        </row>
        <row r="12">
          <cell r="B12">
            <v>1.85</v>
          </cell>
          <cell r="C12">
            <v>1.8</v>
          </cell>
          <cell r="D12">
            <v>1.75</v>
          </cell>
          <cell r="E12">
            <v>1.68</v>
          </cell>
        </row>
        <row r="13">
          <cell r="B13">
            <v>6.25</v>
          </cell>
          <cell r="C13">
            <v>6.05</v>
          </cell>
          <cell r="D13">
            <v>5.85</v>
          </cell>
          <cell r="E13">
            <v>5.55</v>
          </cell>
          <cell r="H13">
            <v>1.62</v>
          </cell>
          <cell r="I13">
            <v>1.6</v>
          </cell>
          <cell r="J13">
            <v>1.55</v>
          </cell>
          <cell r="K13">
            <v>1.48</v>
          </cell>
        </row>
        <row r="14">
          <cell r="H14">
            <v>5.3</v>
          </cell>
          <cell r="I14">
            <v>5.1</v>
          </cell>
          <cell r="J14">
            <v>4.9</v>
          </cell>
          <cell r="K14">
            <v>4.7</v>
          </cell>
        </row>
        <row r="19">
          <cell r="B19">
            <v>13.15</v>
          </cell>
          <cell r="C19">
            <v>12.25</v>
          </cell>
          <cell r="D19">
            <v>11.55</v>
          </cell>
          <cell r="E19">
            <v>10.6</v>
          </cell>
        </row>
        <row r="20">
          <cell r="B20">
            <v>3240</v>
          </cell>
          <cell r="C20">
            <v>3150</v>
          </cell>
          <cell r="D20">
            <v>2950</v>
          </cell>
          <cell r="E20">
            <v>2425</v>
          </cell>
          <cell r="H20">
            <v>9.95</v>
          </cell>
          <cell r="I20">
            <v>9.45</v>
          </cell>
          <cell r="J20">
            <v>8.75</v>
          </cell>
          <cell r="K20">
            <v>7.9</v>
          </cell>
        </row>
        <row r="21">
          <cell r="H21">
            <v>3330</v>
          </cell>
          <cell r="I21">
            <v>3170</v>
          </cell>
          <cell r="J21">
            <v>2890</v>
          </cell>
          <cell r="K21">
            <v>2560</v>
          </cell>
        </row>
        <row r="26">
          <cell r="B26">
            <v>0.0014699074074074074</v>
          </cell>
          <cell r="C26">
            <v>0.0015046296296296294</v>
          </cell>
          <cell r="D26">
            <v>0.001545138888888889</v>
          </cell>
          <cell r="E26">
            <v>0.0016030092592592595</v>
          </cell>
        </row>
        <row r="27">
          <cell r="H27">
            <v>0.0016319444444444445</v>
          </cell>
          <cell r="I27">
            <v>0.0016608796296296296</v>
          </cell>
          <cell r="J27">
            <v>0.001707175925925926</v>
          </cell>
          <cell r="K27">
            <v>0.0017592592592592592</v>
          </cell>
        </row>
        <row r="29">
          <cell r="B29">
            <v>12.2</v>
          </cell>
          <cell r="C29">
            <v>12.5</v>
          </cell>
          <cell r="D29">
            <v>12.9</v>
          </cell>
          <cell r="E29">
            <v>13.7</v>
          </cell>
        </row>
        <row r="30">
          <cell r="B30">
            <v>1.7</v>
          </cell>
          <cell r="C30">
            <v>1.65</v>
          </cell>
          <cell r="D30">
            <v>1.6</v>
          </cell>
          <cell r="E30">
            <v>1.55</v>
          </cell>
          <cell r="H30">
            <v>12</v>
          </cell>
          <cell r="I30">
            <v>12.3</v>
          </cell>
          <cell r="J30">
            <v>12.8</v>
          </cell>
          <cell r="K30">
            <v>13.5</v>
          </cell>
        </row>
        <row r="31">
          <cell r="B31">
            <v>5.65</v>
          </cell>
          <cell r="C31">
            <v>5.5</v>
          </cell>
          <cell r="D31">
            <v>5.3</v>
          </cell>
          <cell r="E31">
            <v>5</v>
          </cell>
          <cell r="H31">
            <v>1.55</v>
          </cell>
          <cell r="I31">
            <v>1.5</v>
          </cell>
          <cell r="J31">
            <v>1.45</v>
          </cell>
          <cell r="K31">
            <v>1.4</v>
          </cell>
        </row>
        <row r="32">
          <cell r="H32">
            <v>4.9</v>
          </cell>
          <cell r="I32">
            <v>4.75</v>
          </cell>
          <cell r="J32">
            <v>4.6</v>
          </cell>
          <cell r="K32">
            <v>4.35</v>
          </cell>
        </row>
        <row r="37">
          <cell r="B37">
            <v>12.1</v>
          </cell>
          <cell r="C37">
            <v>11.55</v>
          </cell>
          <cell r="D37">
            <v>10.95</v>
          </cell>
          <cell r="E37">
            <v>10.05</v>
          </cell>
          <cell r="H37">
            <v>9.65</v>
          </cell>
          <cell r="I37">
            <v>9.15</v>
          </cell>
          <cell r="J37">
            <v>8.55</v>
          </cell>
          <cell r="K37">
            <v>7.8</v>
          </cell>
        </row>
        <row r="38">
          <cell r="B38">
            <v>2640</v>
          </cell>
          <cell r="C38">
            <v>2365</v>
          </cell>
          <cell r="D38">
            <v>2090</v>
          </cell>
          <cell r="E38">
            <v>1640</v>
          </cell>
          <cell r="H38">
            <v>2960</v>
          </cell>
          <cell r="I38">
            <v>2755</v>
          </cell>
          <cell r="J38">
            <v>2550</v>
          </cell>
          <cell r="K38">
            <v>2135</v>
          </cell>
        </row>
        <row r="42">
          <cell r="H42">
            <v>13.6</v>
          </cell>
          <cell r="I42">
            <v>13.9</v>
          </cell>
          <cell r="J42">
            <v>14.2</v>
          </cell>
          <cell r="K42">
            <v>14.7</v>
          </cell>
        </row>
        <row r="43">
          <cell r="B43">
            <v>13.1</v>
          </cell>
          <cell r="C43">
            <v>13.4</v>
          </cell>
          <cell r="D43">
            <v>13.7</v>
          </cell>
          <cell r="E43">
            <v>14.1</v>
          </cell>
        </row>
        <row r="45">
          <cell r="H45">
            <v>0.0017592592592592592</v>
          </cell>
          <cell r="I45">
            <v>0.0017997685185185185</v>
          </cell>
          <cell r="J45">
            <v>0.0018518518518518517</v>
          </cell>
          <cell r="K45">
            <v>0.0019212962962962962</v>
          </cell>
        </row>
        <row r="46">
          <cell r="B46">
            <v>0.0016666666666666668</v>
          </cell>
          <cell r="C46">
            <v>0.001707175925925926</v>
          </cell>
          <cell r="D46">
            <v>0.0017476851851851852</v>
          </cell>
          <cell r="E46">
            <v>0.0018055555555555557</v>
          </cell>
        </row>
        <row r="48">
          <cell r="B48">
            <v>13</v>
          </cell>
          <cell r="C48">
            <v>13.6</v>
          </cell>
          <cell r="D48">
            <v>14.2</v>
          </cell>
          <cell r="E48">
            <v>15.4</v>
          </cell>
          <cell r="H48">
            <v>12.3</v>
          </cell>
          <cell r="I48">
            <v>12.6</v>
          </cell>
          <cell r="J48">
            <v>13.1</v>
          </cell>
          <cell r="K48">
            <v>13.9</v>
          </cell>
        </row>
        <row r="49">
          <cell r="B49">
            <v>1.45</v>
          </cell>
          <cell r="C49">
            <v>1.4</v>
          </cell>
          <cell r="D49">
            <v>1.35</v>
          </cell>
          <cell r="E49">
            <v>1.3</v>
          </cell>
          <cell r="H49">
            <v>1.38</v>
          </cell>
          <cell r="I49">
            <v>1.33</v>
          </cell>
          <cell r="J49">
            <v>1.28</v>
          </cell>
          <cell r="K49">
            <v>1.2</v>
          </cell>
        </row>
        <row r="50">
          <cell r="B50">
            <v>4.65</v>
          </cell>
          <cell r="C50">
            <v>4.5</v>
          </cell>
          <cell r="D50">
            <v>4.35</v>
          </cell>
          <cell r="E50">
            <v>4.1</v>
          </cell>
          <cell r="H50">
            <v>4.35</v>
          </cell>
          <cell r="I50">
            <v>4.2</v>
          </cell>
          <cell r="J50">
            <v>4.05</v>
          </cell>
          <cell r="K50">
            <v>3.75</v>
          </cell>
        </row>
        <row r="51">
          <cell r="B51">
            <v>31.6</v>
          </cell>
          <cell r="C51">
            <v>29.6</v>
          </cell>
          <cell r="D51">
            <v>26.2</v>
          </cell>
          <cell r="E51">
            <v>21.6</v>
          </cell>
          <cell r="H51">
            <v>22.7</v>
          </cell>
          <cell r="I51">
            <v>20.7</v>
          </cell>
          <cell r="J51">
            <v>17.9</v>
          </cell>
          <cell r="K51">
            <v>13.85</v>
          </cell>
        </row>
        <row r="53">
          <cell r="B53">
            <v>8.95</v>
          </cell>
          <cell r="C53">
            <v>8.5</v>
          </cell>
          <cell r="D53">
            <v>7.75</v>
          </cell>
          <cell r="E53">
            <v>6.7</v>
          </cell>
          <cell r="H53">
            <v>8</v>
          </cell>
          <cell r="I53">
            <v>7.5</v>
          </cell>
          <cell r="J53">
            <v>6.8</v>
          </cell>
          <cell r="K53">
            <v>6</v>
          </cell>
        </row>
      </sheetData>
      <sheetData sheetId="10">
        <row r="2">
          <cell r="A2" t="str">
            <v>M</v>
          </cell>
          <cell r="B2" t="str">
            <v>C</v>
          </cell>
        </row>
        <row r="3">
          <cell r="A3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28125" style="3" customWidth="1"/>
    <col min="2" max="2" width="20.140625" style="3" customWidth="1"/>
    <col min="3" max="3" width="3.28125" style="7" customWidth="1"/>
    <col min="4" max="4" width="18.00390625" style="3" bestFit="1" customWidth="1"/>
    <col min="5" max="5" width="6.28125" style="7" customWidth="1"/>
    <col min="6" max="6" width="5.8515625" style="7" customWidth="1"/>
    <col min="7" max="7" width="6.7109375" style="7" customWidth="1"/>
    <col min="8" max="8" width="5.7109375" style="7" customWidth="1"/>
    <col min="9" max="9" width="7.421875" style="7" customWidth="1"/>
    <col min="10" max="10" width="5.8515625" style="7" customWidth="1"/>
    <col min="11" max="11" width="6.00390625" style="7" customWidth="1"/>
    <col min="12" max="12" width="5.8515625" style="7" customWidth="1"/>
    <col min="13" max="13" width="8.421875" style="7" bestFit="1" customWidth="1"/>
    <col min="14" max="14" width="9.8515625" style="7" customWidth="1"/>
    <col min="15" max="15" width="9.140625" style="7" hidden="1" customWidth="1"/>
    <col min="16" max="16" width="8.28125" style="7" customWidth="1"/>
    <col min="17" max="17" width="8.28125" style="7" bestFit="1" customWidth="1"/>
    <col min="18" max="21" width="9.8515625" style="3" customWidth="1"/>
    <col min="22" max="16384" width="9.140625" style="3" customWidth="1"/>
  </cols>
  <sheetData>
    <row r="1" spans="1:17" s="51" customFormat="1" ht="15.75" customHeight="1">
      <c r="A1" s="126" t="str">
        <f>EventTitle</f>
        <v>CHESHIRE COUNTY ATHLETICS ASSOCIATION - Junior Multievent Championship, Macclesfield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2:17" ht="15">
      <c r="B2" s="52"/>
      <c r="C2" s="53"/>
      <c r="D2" s="52"/>
      <c r="E2" s="8"/>
      <c r="F2" s="127" t="s">
        <v>71</v>
      </c>
      <c r="G2" s="127"/>
      <c r="H2" s="127"/>
      <c r="I2" s="127"/>
      <c r="J2" s="127"/>
      <c r="K2" s="8"/>
      <c r="L2" s="8"/>
      <c r="M2" s="8"/>
      <c r="N2" s="8"/>
      <c r="O2" s="8"/>
      <c r="P2" s="8"/>
      <c r="Q2" s="8"/>
    </row>
    <row r="3" spans="1:17" ht="15">
      <c r="A3" s="52"/>
      <c r="B3" s="54"/>
      <c r="C3" s="53"/>
      <c r="D3" s="52"/>
      <c r="E3" s="8"/>
      <c r="F3" s="8"/>
      <c r="G3" s="8"/>
      <c r="K3" s="8"/>
      <c r="O3" s="53"/>
      <c r="P3" s="55"/>
      <c r="Q3" s="56"/>
    </row>
    <row r="4" spans="1:17" ht="15" customHeight="1">
      <c r="A4" s="1" t="s">
        <v>0</v>
      </c>
      <c r="B4" s="1"/>
      <c r="C4" s="2" t="str">
        <f>ArrangedBy</f>
        <v>Handforth W A A C</v>
      </c>
      <c r="E4" s="4" t="s">
        <v>1</v>
      </c>
      <c r="F4" s="5"/>
      <c r="G4" s="6" t="s">
        <v>2</v>
      </c>
      <c r="J4" s="8"/>
      <c r="K4" s="8"/>
      <c r="L4" s="8"/>
      <c r="M4" s="4" t="s">
        <v>3</v>
      </c>
      <c r="N4" s="6" t="str">
        <f>Date</f>
        <v>12 September 20??</v>
      </c>
      <c r="O4" s="8"/>
      <c r="P4" s="8" t="s">
        <v>4</v>
      </c>
      <c r="Q4" s="8"/>
    </row>
    <row r="5" spans="1:17" ht="15" customHeight="1">
      <c r="A5" s="1" t="s">
        <v>5</v>
      </c>
      <c r="B5" s="1"/>
      <c r="C5" s="2" t="str">
        <f>Sponsor</f>
        <v>Jones Homes</v>
      </c>
      <c r="E5" s="4" t="s">
        <v>6</v>
      </c>
      <c r="F5" s="5"/>
      <c r="G5" s="6"/>
      <c r="J5" s="8"/>
      <c r="K5" s="8"/>
      <c r="L5" s="8"/>
      <c r="M5" s="8"/>
      <c r="N5" s="8"/>
      <c r="O5" s="8"/>
      <c r="P5" s="8"/>
      <c r="Q5" s="8"/>
    </row>
    <row r="6" spans="1:21" s="59" customFormat="1" ht="38.25">
      <c r="A6" s="9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4" t="s">
        <v>12</v>
      </c>
      <c r="G6" s="13" t="s">
        <v>13</v>
      </c>
      <c r="H6" s="14" t="s">
        <v>12</v>
      </c>
      <c r="I6" s="15" t="s">
        <v>14</v>
      </c>
      <c r="J6" s="16" t="s">
        <v>12</v>
      </c>
      <c r="K6" s="17" t="s">
        <v>15</v>
      </c>
      <c r="L6" s="16" t="s">
        <v>12</v>
      </c>
      <c r="M6" s="18" t="s">
        <v>16</v>
      </c>
      <c r="N6" s="19" t="s">
        <v>17</v>
      </c>
      <c r="O6" s="20" t="s">
        <v>18</v>
      </c>
      <c r="P6" s="18" t="s">
        <v>19</v>
      </c>
      <c r="Q6" s="19" t="s">
        <v>20</v>
      </c>
      <c r="R6" s="57"/>
      <c r="S6" s="3"/>
      <c r="T6" s="3"/>
      <c r="U6" s="57"/>
    </row>
    <row r="7" spans="1:21" s="58" customFormat="1" ht="15">
      <c r="A7" s="123">
        <v>36</v>
      </c>
      <c r="B7" s="71" t="s">
        <v>62</v>
      </c>
      <c r="C7" s="125" t="s">
        <v>28</v>
      </c>
      <c r="D7" s="21" t="s">
        <v>55</v>
      </c>
      <c r="E7" s="22"/>
      <c r="F7" s="23"/>
      <c r="G7" s="24">
        <v>0.0018622685185185185</v>
      </c>
      <c r="H7" s="23">
        <v>69</v>
      </c>
      <c r="I7" s="25">
        <v>3.53</v>
      </c>
      <c r="J7" s="26">
        <v>55</v>
      </c>
      <c r="K7" s="25">
        <v>15.75</v>
      </c>
      <c r="L7" s="26">
        <v>48</v>
      </c>
      <c r="M7" s="27">
        <v>172</v>
      </c>
      <c r="N7" s="28" t="s">
        <v>108</v>
      </c>
      <c r="O7" s="29" t="s">
        <v>109</v>
      </c>
      <c r="P7" s="27">
        <v>437</v>
      </c>
      <c r="Q7" s="30">
        <v>1</v>
      </c>
      <c r="R7" s="3"/>
      <c r="S7" s="3"/>
      <c r="T7" s="3"/>
      <c r="U7" s="3"/>
    </row>
    <row r="8" spans="1:21" s="58" customFormat="1" ht="15">
      <c r="A8" s="31">
        <v>30</v>
      </c>
      <c r="B8" s="32" t="s">
        <v>51</v>
      </c>
      <c r="C8" s="33" t="s">
        <v>28</v>
      </c>
      <c r="D8" s="34" t="s">
        <v>44</v>
      </c>
      <c r="E8" s="35">
        <v>14.7</v>
      </c>
      <c r="F8" s="36">
        <v>59</v>
      </c>
      <c r="G8" s="37">
        <v>0.0019895833333333332</v>
      </c>
      <c r="H8" s="36">
        <v>64</v>
      </c>
      <c r="I8" s="38">
        <v>3.32</v>
      </c>
      <c r="J8" s="39">
        <v>48</v>
      </c>
      <c r="K8" s="38">
        <v>12.75</v>
      </c>
      <c r="L8" s="39">
        <v>36</v>
      </c>
      <c r="M8" s="40">
        <v>148</v>
      </c>
      <c r="N8" s="41" t="s">
        <v>98</v>
      </c>
      <c r="O8" s="42" t="s">
        <v>77</v>
      </c>
      <c r="P8" s="40">
        <v>430</v>
      </c>
      <c r="Q8" s="43">
        <v>2</v>
      </c>
      <c r="R8" s="3"/>
      <c r="S8" s="3"/>
      <c r="T8" s="3"/>
      <c r="U8" s="3"/>
    </row>
    <row r="9" spans="1:20" s="58" customFormat="1" ht="15">
      <c r="A9" s="31">
        <v>21</v>
      </c>
      <c r="B9" s="32" t="s">
        <v>27</v>
      </c>
      <c r="C9" s="33" t="s">
        <v>28</v>
      </c>
      <c r="D9" s="34" t="s">
        <v>26</v>
      </c>
      <c r="E9" s="35">
        <v>15.7</v>
      </c>
      <c r="F9" s="36">
        <v>44</v>
      </c>
      <c r="G9" s="37">
        <v>0.0023564814814814815</v>
      </c>
      <c r="H9" s="36">
        <v>48</v>
      </c>
      <c r="I9" s="38">
        <v>3.05</v>
      </c>
      <c r="J9" s="39">
        <v>39</v>
      </c>
      <c r="K9" s="38">
        <v>18.35</v>
      </c>
      <c r="L9" s="39">
        <v>58</v>
      </c>
      <c r="M9" s="40">
        <v>145</v>
      </c>
      <c r="N9" s="41" t="s">
        <v>79</v>
      </c>
      <c r="O9" s="42" t="s">
        <v>77</v>
      </c>
      <c r="P9" s="40">
        <v>414</v>
      </c>
      <c r="Q9" s="43">
        <v>3</v>
      </c>
      <c r="S9" s="3"/>
      <c r="T9" s="3"/>
    </row>
    <row r="10" spans="1:20" s="58" customFormat="1" ht="15">
      <c r="A10" s="31">
        <v>3</v>
      </c>
      <c r="B10" s="32" t="s">
        <v>25</v>
      </c>
      <c r="C10" s="33" t="s">
        <v>22</v>
      </c>
      <c r="D10" s="34" t="s">
        <v>26</v>
      </c>
      <c r="E10" s="35">
        <v>15.7</v>
      </c>
      <c r="F10" s="36">
        <v>44</v>
      </c>
      <c r="G10" s="37"/>
      <c r="H10" s="36"/>
      <c r="I10" s="38">
        <v>3.62</v>
      </c>
      <c r="J10" s="39">
        <v>58</v>
      </c>
      <c r="K10" s="38">
        <v>14.49</v>
      </c>
      <c r="L10" s="39">
        <v>42</v>
      </c>
      <c r="M10" s="40">
        <v>144</v>
      </c>
      <c r="N10" s="41" t="s">
        <v>76</v>
      </c>
      <c r="O10" s="42" t="s">
        <v>77</v>
      </c>
      <c r="P10" s="40">
        <v>414</v>
      </c>
      <c r="Q10" s="43">
        <v>3</v>
      </c>
      <c r="S10" s="3"/>
      <c r="T10" s="3"/>
    </row>
    <row r="11" spans="1:21" s="58" customFormat="1" ht="15">
      <c r="A11" s="31">
        <v>16</v>
      </c>
      <c r="B11" s="32" t="s">
        <v>50</v>
      </c>
      <c r="C11" s="33" t="s">
        <v>22</v>
      </c>
      <c r="D11" s="34" t="s">
        <v>44</v>
      </c>
      <c r="E11" s="35">
        <v>15.7</v>
      </c>
      <c r="F11" s="36">
        <v>44</v>
      </c>
      <c r="G11" s="37">
        <v>0.002074074074074074</v>
      </c>
      <c r="H11" s="36">
        <v>60</v>
      </c>
      <c r="I11" s="38">
        <v>3.11</v>
      </c>
      <c r="J11" s="39">
        <v>41</v>
      </c>
      <c r="K11" s="38">
        <v>14</v>
      </c>
      <c r="L11" s="39">
        <v>41</v>
      </c>
      <c r="M11" s="40">
        <v>142</v>
      </c>
      <c r="N11" s="41" t="s">
        <v>97</v>
      </c>
      <c r="O11" s="42" t="s">
        <v>77</v>
      </c>
      <c r="P11" s="40">
        <v>430</v>
      </c>
      <c r="Q11" s="43">
        <v>2</v>
      </c>
      <c r="R11" s="3"/>
      <c r="S11" s="3"/>
      <c r="T11" s="3"/>
      <c r="U11" s="3"/>
    </row>
    <row r="12" spans="1:21" s="58" customFormat="1" ht="15">
      <c r="A12" s="31">
        <v>31</v>
      </c>
      <c r="B12" s="32" t="s">
        <v>52</v>
      </c>
      <c r="C12" s="33" t="s">
        <v>28</v>
      </c>
      <c r="D12" s="34" t="s">
        <v>44</v>
      </c>
      <c r="E12" s="35">
        <v>15.2</v>
      </c>
      <c r="F12" s="36">
        <v>49</v>
      </c>
      <c r="G12" s="37"/>
      <c r="H12" s="36"/>
      <c r="I12" s="38">
        <v>3.24</v>
      </c>
      <c r="J12" s="39">
        <v>46</v>
      </c>
      <c r="K12" s="38">
        <v>15.22</v>
      </c>
      <c r="L12" s="39">
        <v>45</v>
      </c>
      <c r="M12" s="40">
        <v>140</v>
      </c>
      <c r="N12" s="41" t="s">
        <v>99</v>
      </c>
      <c r="O12" s="42" t="s">
        <v>77</v>
      </c>
      <c r="P12" s="40">
        <v>430</v>
      </c>
      <c r="Q12" s="43">
        <v>2</v>
      </c>
      <c r="R12" s="3"/>
      <c r="S12" s="3"/>
      <c r="T12" s="3"/>
      <c r="U12" s="3"/>
    </row>
    <row r="13" spans="1:21" s="58" customFormat="1" ht="15">
      <c r="A13" s="45">
        <v>35</v>
      </c>
      <c r="B13" s="32" t="s">
        <v>61</v>
      </c>
      <c r="C13" s="44" t="s">
        <v>28</v>
      </c>
      <c r="D13" s="34" t="s">
        <v>55</v>
      </c>
      <c r="E13" s="35">
        <v>18.8</v>
      </c>
      <c r="F13" s="36">
        <v>13</v>
      </c>
      <c r="G13" s="37">
        <v>0.0021030092592592593</v>
      </c>
      <c r="H13" s="36">
        <v>59</v>
      </c>
      <c r="I13" s="38">
        <v>2.84</v>
      </c>
      <c r="J13" s="39">
        <v>32</v>
      </c>
      <c r="K13" s="38">
        <v>14.8</v>
      </c>
      <c r="L13" s="39">
        <v>44</v>
      </c>
      <c r="M13" s="40">
        <v>135</v>
      </c>
      <c r="N13" s="41" t="s">
        <v>107</v>
      </c>
      <c r="O13" s="42" t="s">
        <v>77</v>
      </c>
      <c r="P13" s="40">
        <v>437</v>
      </c>
      <c r="Q13" s="43">
        <v>1</v>
      </c>
      <c r="R13" s="3"/>
      <c r="S13" s="3"/>
      <c r="T13" s="3"/>
      <c r="U13" s="3"/>
    </row>
    <row r="14" spans="1:21" s="58" customFormat="1" ht="15">
      <c r="A14" s="31">
        <v>17</v>
      </c>
      <c r="B14" s="32" t="s">
        <v>54</v>
      </c>
      <c r="C14" s="44" t="s">
        <v>22</v>
      </c>
      <c r="D14" s="34" t="s">
        <v>55</v>
      </c>
      <c r="E14" s="35">
        <v>16.2</v>
      </c>
      <c r="F14" s="36">
        <v>39</v>
      </c>
      <c r="G14" s="37">
        <v>0.002321759259259259</v>
      </c>
      <c r="H14" s="36">
        <v>49</v>
      </c>
      <c r="I14" s="38">
        <v>2.97</v>
      </c>
      <c r="J14" s="39">
        <v>37</v>
      </c>
      <c r="K14" s="38">
        <v>14.99</v>
      </c>
      <c r="L14" s="39">
        <v>44</v>
      </c>
      <c r="M14" s="40">
        <v>130</v>
      </c>
      <c r="N14" s="41" t="s">
        <v>101</v>
      </c>
      <c r="O14" s="42" t="s">
        <v>77</v>
      </c>
      <c r="P14" s="40">
        <v>437</v>
      </c>
      <c r="Q14" s="43">
        <v>1</v>
      </c>
      <c r="R14" s="3"/>
      <c r="S14" s="3"/>
      <c r="T14" s="3"/>
      <c r="U14" s="3"/>
    </row>
    <row r="15" spans="1:20" s="58" customFormat="1" ht="15">
      <c r="A15" s="31">
        <v>22</v>
      </c>
      <c r="B15" s="32" t="s">
        <v>29</v>
      </c>
      <c r="C15" s="33" t="s">
        <v>28</v>
      </c>
      <c r="D15" s="34" t="s">
        <v>26</v>
      </c>
      <c r="E15" s="35"/>
      <c r="F15" s="36"/>
      <c r="G15" s="37">
        <v>0.002121527777777778</v>
      </c>
      <c r="H15" s="36">
        <v>58</v>
      </c>
      <c r="I15" s="38">
        <v>2.99</v>
      </c>
      <c r="J15" s="39">
        <v>37</v>
      </c>
      <c r="K15" s="38">
        <v>11.29</v>
      </c>
      <c r="L15" s="39">
        <v>30</v>
      </c>
      <c r="M15" s="40">
        <v>125</v>
      </c>
      <c r="N15" s="41" t="s">
        <v>80</v>
      </c>
      <c r="O15" s="42" t="s">
        <v>77</v>
      </c>
      <c r="P15" s="40">
        <v>414</v>
      </c>
      <c r="Q15" s="43">
        <v>3</v>
      </c>
      <c r="S15" s="3"/>
      <c r="T15" s="3"/>
    </row>
    <row r="16" spans="1:21" s="58" customFormat="1" ht="15">
      <c r="A16" s="45">
        <v>33</v>
      </c>
      <c r="B16" s="32" t="s">
        <v>59</v>
      </c>
      <c r="C16" s="44" t="s">
        <v>28</v>
      </c>
      <c r="D16" s="34" t="s">
        <v>55</v>
      </c>
      <c r="E16" s="35">
        <v>16.7</v>
      </c>
      <c r="F16" s="36">
        <v>34</v>
      </c>
      <c r="G16" s="37">
        <v>0.0021180555555555553</v>
      </c>
      <c r="H16" s="36">
        <v>58</v>
      </c>
      <c r="I16" s="38">
        <v>3.08</v>
      </c>
      <c r="J16" s="39">
        <v>40</v>
      </c>
      <c r="K16" s="38">
        <v>10.29</v>
      </c>
      <c r="L16" s="39">
        <v>26</v>
      </c>
      <c r="M16" s="40">
        <v>124</v>
      </c>
      <c r="N16" s="41" t="s">
        <v>105</v>
      </c>
      <c r="O16" s="42" t="s">
        <v>77</v>
      </c>
      <c r="P16" s="40">
        <v>350</v>
      </c>
      <c r="Q16" s="43">
        <v>5</v>
      </c>
      <c r="R16" s="3"/>
      <c r="S16" s="3"/>
      <c r="T16" s="3"/>
      <c r="U16" s="3"/>
    </row>
    <row r="17" spans="1:21" s="58" customFormat="1" ht="15">
      <c r="A17" s="31">
        <v>15</v>
      </c>
      <c r="B17" s="32" t="s">
        <v>49</v>
      </c>
      <c r="C17" s="33" t="s">
        <v>22</v>
      </c>
      <c r="D17" s="34" t="s">
        <v>44</v>
      </c>
      <c r="E17" s="35">
        <v>16.6</v>
      </c>
      <c r="F17" s="36">
        <v>35</v>
      </c>
      <c r="G17" s="37">
        <v>0.0021562499999999997</v>
      </c>
      <c r="H17" s="36">
        <v>56</v>
      </c>
      <c r="I17" s="38">
        <v>3.16</v>
      </c>
      <c r="J17" s="39">
        <v>43</v>
      </c>
      <c r="K17" s="38">
        <v>9.55</v>
      </c>
      <c r="L17" s="39">
        <v>23</v>
      </c>
      <c r="M17" s="40">
        <v>122</v>
      </c>
      <c r="N17" s="41" t="s">
        <v>96</v>
      </c>
      <c r="O17" s="42" t="s">
        <v>77</v>
      </c>
      <c r="P17" s="40">
        <v>352</v>
      </c>
      <c r="Q17" s="43">
        <v>4</v>
      </c>
      <c r="R17" s="3"/>
      <c r="S17" s="3"/>
      <c r="T17" s="3"/>
      <c r="U17" s="3"/>
    </row>
    <row r="18" spans="1:21" s="58" customFormat="1" ht="15">
      <c r="A18" s="45">
        <v>34</v>
      </c>
      <c r="B18" s="32" t="s">
        <v>60</v>
      </c>
      <c r="C18" s="44" t="s">
        <v>28</v>
      </c>
      <c r="D18" s="34" t="s">
        <v>55</v>
      </c>
      <c r="E18" s="35">
        <v>16.7</v>
      </c>
      <c r="F18" s="36">
        <v>34</v>
      </c>
      <c r="G18" s="37">
        <v>0.002167824074074074</v>
      </c>
      <c r="H18" s="36">
        <v>56</v>
      </c>
      <c r="I18" s="38">
        <v>3.08</v>
      </c>
      <c r="J18" s="39">
        <v>40</v>
      </c>
      <c r="K18" s="38">
        <v>9.96</v>
      </c>
      <c r="L18" s="39">
        <v>24</v>
      </c>
      <c r="M18" s="40">
        <v>120</v>
      </c>
      <c r="N18" s="41" t="s">
        <v>106</v>
      </c>
      <c r="O18" s="42" t="s">
        <v>77</v>
      </c>
      <c r="P18" s="40">
        <v>350</v>
      </c>
      <c r="Q18" s="43">
        <v>5</v>
      </c>
      <c r="R18" s="3"/>
      <c r="S18" s="3"/>
      <c r="T18" s="3"/>
      <c r="U18" s="3"/>
    </row>
    <row r="19" spans="1:20" s="58" customFormat="1" ht="15">
      <c r="A19" s="31">
        <v>10</v>
      </c>
      <c r="B19" s="32" t="s">
        <v>43</v>
      </c>
      <c r="C19" s="33" t="s">
        <v>22</v>
      </c>
      <c r="D19" s="34" t="s">
        <v>44</v>
      </c>
      <c r="E19" s="35">
        <v>17.3</v>
      </c>
      <c r="F19" s="36">
        <v>28</v>
      </c>
      <c r="G19" s="37">
        <v>0.002172453703703704</v>
      </c>
      <c r="H19" s="36">
        <v>56</v>
      </c>
      <c r="I19" s="38">
        <v>3.14</v>
      </c>
      <c r="J19" s="39">
        <v>42</v>
      </c>
      <c r="K19" s="38">
        <v>7.33</v>
      </c>
      <c r="L19" s="39">
        <v>17</v>
      </c>
      <c r="M19" s="40">
        <v>115</v>
      </c>
      <c r="N19" s="41" t="s">
        <v>92</v>
      </c>
      <c r="O19" s="42" t="s">
        <v>83</v>
      </c>
      <c r="P19" s="40">
        <v>352</v>
      </c>
      <c r="Q19" s="43">
        <v>4</v>
      </c>
      <c r="S19" s="3"/>
      <c r="T19" s="3"/>
    </row>
    <row r="20" spans="1:20" s="58" customFormat="1" ht="15">
      <c r="A20" s="31">
        <v>13</v>
      </c>
      <c r="B20" s="32" t="s">
        <v>47</v>
      </c>
      <c r="C20" s="33" t="s">
        <v>22</v>
      </c>
      <c r="D20" s="34" t="s">
        <v>44</v>
      </c>
      <c r="E20" s="35"/>
      <c r="F20" s="36"/>
      <c r="G20" s="37">
        <v>0.002097222222222222</v>
      </c>
      <c r="H20" s="36">
        <v>59</v>
      </c>
      <c r="I20" s="38">
        <v>2.56</v>
      </c>
      <c r="J20" s="39">
        <v>23</v>
      </c>
      <c r="K20" s="38">
        <v>12.06</v>
      </c>
      <c r="L20" s="39">
        <v>33</v>
      </c>
      <c r="M20" s="40">
        <v>115</v>
      </c>
      <c r="N20" s="41" t="s">
        <v>92</v>
      </c>
      <c r="O20" s="42" t="s">
        <v>83</v>
      </c>
      <c r="P20" s="40">
        <v>352</v>
      </c>
      <c r="Q20" s="43">
        <v>4</v>
      </c>
      <c r="S20" s="3"/>
      <c r="T20" s="3"/>
    </row>
    <row r="21" spans="1:21" s="58" customFormat="1" ht="15">
      <c r="A21" s="31">
        <v>32</v>
      </c>
      <c r="B21" s="32" t="s">
        <v>53</v>
      </c>
      <c r="C21" s="33" t="s">
        <v>28</v>
      </c>
      <c r="D21" s="34" t="s">
        <v>44</v>
      </c>
      <c r="E21" s="35">
        <v>17.8</v>
      </c>
      <c r="F21" s="36">
        <v>23</v>
      </c>
      <c r="G21" s="37">
        <v>0.002295138888888889</v>
      </c>
      <c r="H21" s="36">
        <v>50</v>
      </c>
      <c r="I21" s="38">
        <v>2.85</v>
      </c>
      <c r="J21" s="39">
        <v>33</v>
      </c>
      <c r="K21" s="38">
        <v>11.34</v>
      </c>
      <c r="L21" s="39">
        <v>30</v>
      </c>
      <c r="M21" s="40">
        <v>113</v>
      </c>
      <c r="N21" s="41" t="s">
        <v>100</v>
      </c>
      <c r="O21" s="42" t="s">
        <v>83</v>
      </c>
      <c r="P21" s="40"/>
      <c r="Q21" s="43"/>
      <c r="R21" s="3"/>
      <c r="S21" s="3"/>
      <c r="T21" s="3"/>
      <c r="U21" s="3"/>
    </row>
    <row r="22" spans="1:20" s="58" customFormat="1" ht="15">
      <c r="A22" s="31">
        <v>6</v>
      </c>
      <c r="B22" s="32" t="s">
        <v>32</v>
      </c>
      <c r="C22" s="33" t="s">
        <v>22</v>
      </c>
      <c r="D22" s="34" t="s">
        <v>31</v>
      </c>
      <c r="E22" s="35">
        <v>15.6</v>
      </c>
      <c r="F22" s="36">
        <v>45</v>
      </c>
      <c r="G22" s="37">
        <v>0.0020625</v>
      </c>
      <c r="H22" s="36">
        <v>60</v>
      </c>
      <c r="I22" s="38"/>
      <c r="J22" s="39"/>
      <c r="K22" s="38">
        <v>16.69</v>
      </c>
      <c r="L22" s="39">
        <v>51</v>
      </c>
      <c r="M22" s="40">
        <v>111</v>
      </c>
      <c r="N22" s="41" t="s">
        <v>82</v>
      </c>
      <c r="O22" s="42" t="s">
        <v>83</v>
      </c>
      <c r="P22" s="40">
        <v>282</v>
      </c>
      <c r="Q22" s="43">
        <v>8</v>
      </c>
      <c r="S22" s="3"/>
      <c r="T22" s="3"/>
    </row>
    <row r="23" spans="1:20" s="58" customFormat="1" ht="15">
      <c r="A23" s="31">
        <v>12</v>
      </c>
      <c r="B23" s="32" t="s">
        <v>46</v>
      </c>
      <c r="C23" s="33" t="s">
        <v>22</v>
      </c>
      <c r="D23" s="34" t="s">
        <v>44</v>
      </c>
      <c r="E23" s="35">
        <v>17.6</v>
      </c>
      <c r="F23" s="36">
        <v>25</v>
      </c>
      <c r="G23" s="37">
        <v>0.002267361111111111</v>
      </c>
      <c r="H23" s="36">
        <v>52</v>
      </c>
      <c r="I23" s="38">
        <v>2.87</v>
      </c>
      <c r="J23" s="39">
        <v>33</v>
      </c>
      <c r="K23" s="38">
        <v>10.23</v>
      </c>
      <c r="L23" s="39">
        <v>25</v>
      </c>
      <c r="M23" s="40">
        <v>110</v>
      </c>
      <c r="N23" s="41" t="s">
        <v>94</v>
      </c>
      <c r="O23" s="42" t="s">
        <v>83</v>
      </c>
      <c r="P23" s="40"/>
      <c r="Q23" s="43"/>
      <c r="S23" s="3"/>
      <c r="T23" s="3"/>
    </row>
    <row r="24" spans="1:20" s="58" customFormat="1" ht="15">
      <c r="A24" s="31">
        <v>23</v>
      </c>
      <c r="B24" s="32" t="s">
        <v>33</v>
      </c>
      <c r="C24" s="33" t="s">
        <v>28</v>
      </c>
      <c r="D24" s="34" t="s">
        <v>31</v>
      </c>
      <c r="E24" s="35">
        <v>16.6</v>
      </c>
      <c r="F24" s="36">
        <v>35</v>
      </c>
      <c r="G24" s="37"/>
      <c r="H24" s="36"/>
      <c r="I24" s="38">
        <v>2.94</v>
      </c>
      <c r="J24" s="39">
        <v>36</v>
      </c>
      <c r="K24" s="38">
        <v>13.46</v>
      </c>
      <c r="L24" s="39">
        <v>38</v>
      </c>
      <c r="M24" s="40">
        <v>109</v>
      </c>
      <c r="N24" s="41" t="s">
        <v>84</v>
      </c>
      <c r="O24" s="42" t="s">
        <v>83</v>
      </c>
      <c r="P24" s="40">
        <v>282</v>
      </c>
      <c r="Q24" s="43">
        <v>8</v>
      </c>
      <c r="S24" s="3"/>
      <c r="T24" s="3"/>
    </row>
    <row r="25" spans="1:20" s="58" customFormat="1" ht="15">
      <c r="A25" s="31">
        <v>25</v>
      </c>
      <c r="B25" s="32" t="s">
        <v>38</v>
      </c>
      <c r="C25" s="33" t="s">
        <v>28</v>
      </c>
      <c r="D25" s="34" t="s">
        <v>35</v>
      </c>
      <c r="E25" s="35">
        <v>18.8</v>
      </c>
      <c r="F25" s="36">
        <v>13</v>
      </c>
      <c r="G25" s="37">
        <v>0.0022453703703703702</v>
      </c>
      <c r="H25" s="36">
        <v>53</v>
      </c>
      <c r="I25" s="38">
        <v>2.71</v>
      </c>
      <c r="J25" s="39">
        <v>28</v>
      </c>
      <c r="K25" s="38">
        <v>10.77</v>
      </c>
      <c r="L25" s="39">
        <v>28</v>
      </c>
      <c r="M25" s="40">
        <v>109</v>
      </c>
      <c r="N25" s="41" t="s">
        <v>84</v>
      </c>
      <c r="O25" s="42" t="s">
        <v>83</v>
      </c>
      <c r="P25" s="40">
        <v>314</v>
      </c>
      <c r="Q25" s="43">
        <v>7</v>
      </c>
      <c r="S25" s="3"/>
      <c r="T25" s="3"/>
    </row>
    <row r="26" spans="1:20" s="58" customFormat="1" ht="15">
      <c r="A26" s="31">
        <v>28</v>
      </c>
      <c r="B26" s="32" t="s">
        <v>41</v>
      </c>
      <c r="C26" s="33" t="s">
        <v>28</v>
      </c>
      <c r="D26" s="34" t="s">
        <v>35</v>
      </c>
      <c r="E26" s="35">
        <v>17.6</v>
      </c>
      <c r="F26" s="36">
        <v>25</v>
      </c>
      <c r="G26" s="37">
        <v>0.002341435185185185</v>
      </c>
      <c r="H26" s="36">
        <v>48</v>
      </c>
      <c r="I26" s="38">
        <v>2.92</v>
      </c>
      <c r="J26" s="39">
        <v>35</v>
      </c>
      <c r="K26" s="38">
        <v>10.11</v>
      </c>
      <c r="L26" s="39">
        <v>25</v>
      </c>
      <c r="M26" s="40">
        <v>108</v>
      </c>
      <c r="N26" s="41" t="s">
        <v>90</v>
      </c>
      <c r="O26" s="42" t="s">
        <v>83</v>
      </c>
      <c r="P26" s="40">
        <v>314</v>
      </c>
      <c r="Q26" s="43">
        <v>7</v>
      </c>
      <c r="S26" s="3"/>
      <c r="T26" s="3"/>
    </row>
    <row r="27" spans="1:21" s="58" customFormat="1" ht="15">
      <c r="A27" s="31">
        <v>18</v>
      </c>
      <c r="B27" s="32" t="s">
        <v>56</v>
      </c>
      <c r="C27" s="44" t="s">
        <v>22</v>
      </c>
      <c r="D27" s="34" t="s">
        <v>55</v>
      </c>
      <c r="E27" s="35">
        <v>19.1</v>
      </c>
      <c r="F27" s="36">
        <v>10</v>
      </c>
      <c r="G27" s="37">
        <v>0.0024039351851851856</v>
      </c>
      <c r="H27" s="36">
        <v>46</v>
      </c>
      <c r="I27" s="38">
        <v>3.11</v>
      </c>
      <c r="J27" s="39">
        <v>41</v>
      </c>
      <c r="K27" s="38">
        <v>8.1</v>
      </c>
      <c r="L27" s="39">
        <v>19</v>
      </c>
      <c r="M27" s="40">
        <v>106</v>
      </c>
      <c r="N27" s="41" t="s">
        <v>102</v>
      </c>
      <c r="O27" s="42" t="s">
        <v>83</v>
      </c>
      <c r="P27" s="40">
        <v>350</v>
      </c>
      <c r="Q27" s="43">
        <v>5</v>
      </c>
      <c r="R27" s="3"/>
      <c r="S27" s="3"/>
      <c r="T27" s="3"/>
      <c r="U27" s="3"/>
    </row>
    <row r="28" spans="1:20" s="58" customFormat="1" ht="15">
      <c r="A28" s="31">
        <v>11</v>
      </c>
      <c r="B28" s="32" t="s">
        <v>45</v>
      </c>
      <c r="C28" s="33" t="s">
        <v>22</v>
      </c>
      <c r="D28" s="34" t="s">
        <v>44</v>
      </c>
      <c r="E28" s="35">
        <v>17.6</v>
      </c>
      <c r="F28" s="36">
        <v>25</v>
      </c>
      <c r="G28" s="37">
        <v>0.0021550925925925926</v>
      </c>
      <c r="H28" s="36">
        <v>56</v>
      </c>
      <c r="I28" s="38">
        <v>2.76</v>
      </c>
      <c r="J28" s="39">
        <v>30</v>
      </c>
      <c r="K28" s="38">
        <v>6.29</v>
      </c>
      <c r="L28" s="39">
        <v>15</v>
      </c>
      <c r="M28" s="40">
        <v>101</v>
      </c>
      <c r="N28" s="41" t="s">
        <v>93</v>
      </c>
      <c r="O28" s="42" t="s">
        <v>83</v>
      </c>
      <c r="P28" s="40"/>
      <c r="Q28" s="43"/>
      <c r="S28" s="3"/>
      <c r="T28" s="3"/>
    </row>
    <row r="29" spans="1:20" s="58" customFormat="1" ht="15">
      <c r="A29" s="31">
        <v>9</v>
      </c>
      <c r="B29" s="32" t="s">
        <v>37</v>
      </c>
      <c r="C29" s="33" t="s">
        <v>22</v>
      </c>
      <c r="D29" s="34" t="s">
        <v>35</v>
      </c>
      <c r="E29" s="35">
        <v>17.9</v>
      </c>
      <c r="F29" s="36">
        <v>22</v>
      </c>
      <c r="G29" s="37">
        <v>0.002313657407407407</v>
      </c>
      <c r="H29" s="36">
        <v>50</v>
      </c>
      <c r="I29" s="38">
        <v>2.55</v>
      </c>
      <c r="J29" s="39">
        <v>23</v>
      </c>
      <c r="K29" s="38">
        <v>9.95</v>
      </c>
      <c r="L29" s="39">
        <v>24</v>
      </c>
      <c r="M29" s="40">
        <v>97</v>
      </c>
      <c r="N29" s="41" t="s">
        <v>87</v>
      </c>
      <c r="O29" s="42" t="s">
        <v>83</v>
      </c>
      <c r="P29" s="40">
        <v>314</v>
      </c>
      <c r="Q29" s="43">
        <v>7</v>
      </c>
      <c r="S29" s="3"/>
      <c r="T29" s="3"/>
    </row>
    <row r="30" spans="1:21" s="58" customFormat="1" ht="15">
      <c r="A30" s="31">
        <v>19</v>
      </c>
      <c r="B30" s="32" t="s">
        <v>57</v>
      </c>
      <c r="C30" s="44" t="s">
        <v>22</v>
      </c>
      <c r="D30" s="34" t="s">
        <v>55</v>
      </c>
      <c r="E30" s="35">
        <v>15.7</v>
      </c>
      <c r="F30" s="36">
        <v>44</v>
      </c>
      <c r="G30" s="37">
        <v>0.002446759259259259</v>
      </c>
      <c r="H30" s="36">
        <v>44</v>
      </c>
      <c r="I30" s="38">
        <v>2.79</v>
      </c>
      <c r="J30" s="39">
        <v>31</v>
      </c>
      <c r="K30" s="38">
        <v>9.02</v>
      </c>
      <c r="L30" s="39">
        <v>21</v>
      </c>
      <c r="M30" s="40">
        <v>96</v>
      </c>
      <c r="N30" s="41" t="s">
        <v>103</v>
      </c>
      <c r="O30" s="42" t="s">
        <v>83</v>
      </c>
      <c r="P30" s="40"/>
      <c r="Q30" s="43"/>
      <c r="R30" s="3"/>
      <c r="S30" s="3"/>
      <c r="T30" s="3"/>
      <c r="U30" s="3"/>
    </row>
    <row r="31" spans="1:20" s="58" customFormat="1" ht="15">
      <c r="A31" s="31">
        <v>26</v>
      </c>
      <c r="B31" s="32" t="s">
        <v>39</v>
      </c>
      <c r="C31" s="33" t="s">
        <v>28</v>
      </c>
      <c r="D31" s="34" t="s">
        <v>35</v>
      </c>
      <c r="E31" s="35">
        <v>18.4</v>
      </c>
      <c r="F31" s="36">
        <v>17</v>
      </c>
      <c r="G31" s="37">
        <v>0.002369212962962963</v>
      </c>
      <c r="H31" s="36">
        <v>47</v>
      </c>
      <c r="I31" s="38">
        <v>2.49</v>
      </c>
      <c r="J31" s="39">
        <v>21</v>
      </c>
      <c r="K31" s="38">
        <v>10.27</v>
      </c>
      <c r="L31" s="39">
        <v>26</v>
      </c>
      <c r="M31" s="40">
        <v>94</v>
      </c>
      <c r="N31" s="41" t="s">
        <v>88</v>
      </c>
      <c r="O31" s="42" t="s">
        <v>83</v>
      </c>
      <c r="P31" s="40">
        <v>208</v>
      </c>
      <c r="Q31" s="43">
        <v>9</v>
      </c>
      <c r="S31" s="3"/>
      <c r="T31" s="3"/>
    </row>
    <row r="32" spans="1:21" s="58" customFormat="1" ht="15">
      <c r="A32" s="31">
        <v>14</v>
      </c>
      <c r="B32" s="32" t="s">
        <v>48</v>
      </c>
      <c r="C32" s="33" t="s">
        <v>22</v>
      </c>
      <c r="D32" s="34" t="s">
        <v>44</v>
      </c>
      <c r="E32" s="35">
        <v>17.3</v>
      </c>
      <c r="F32" s="36">
        <v>28</v>
      </c>
      <c r="G32" s="37">
        <v>0.002363425925925926</v>
      </c>
      <c r="H32" s="36">
        <v>47</v>
      </c>
      <c r="I32" s="38">
        <v>2.66</v>
      </c>
      <c r="J32" s="39">
        <v>26</v>
      </c>
      <c r="K32" s="38">
        <v>8.75</v>
      </c>
      <c r="L32" s="39">
        <v>20</v>
      </c>
      <c r="M32" s="40">
        <v>93</v>
      </c>
      <c r="N32" s="41" t="s">
        <v>95</v>
      </c>
      <c r="O32" s="42" t="s">
        <v>83</v>
      </c>
      <c r="P32" s="40"/>
      <c r="Q32" s="43"/>
      <c r="R32" s="3"/>
      <c r="S32" s="3"/>
      <c r="T32" s="3"/>
      <c r="U32" s="3"/>
    </row>
    <row r="33" spans="1:21" s="58" customFormat="1" ht="15">
      <c r="A33" s="31">
        <v>1</v>
      </c>
      <c r="B33" s="124" t="s">
        <v>21</v>
      </c>
      <c r="C33" s="33" t="s">
        <v>22</v>
      </c>
      <c r="D33" s="34" t="s">
        <v>23</v>
      </c>
      <c r="E33" s="35">
        <v>18</v>
      </c>
      <c r="F33" s="36">
        <v>21</v>
      </c>
      <c r="G33" s="37"/>
      <c r="H33" s="36"/>
      <c r="I33" s="38">
        <v>2.76</v>
      </c>
      <c r="J33" s="39">
        <v>30</v>
      </c>
      <c r="K33" s="38">
        <v>9.17</v>
      </c>
      <c r="L33" s="39">
        <v>21</v>
      </c>
      <c r="M33" s="40">
        <v>72</v>
      </c>
      <c r="N33" s="41" t="s">
        <v>72</v>
      </c>
      <c r="O33" s="42" t="s">
        <v>73</v>
      </c>
      <c r="P33" s="40">
        <v>113</v>
      </c>
      <c r="Q33" s="43"/>
      <c r="R33" s="60"/>
      <c r="S33" s="3"/>
      <c r="T33" s="3"/>
      <c r="U33" s="60"/>
    </row>
    <row r="34" spans="1:21" s="58" customFormat="1" ht="15">
      <c r="A34" s="31">
        <v>20</v>
      </c>
      <c r="B34" s="32" t="s">
        <v>58</v>
      </c>
      <c r="C34" s="44" t="s">
        <v>22</v>
      </c>
      <c r="D34" s="34" t="s">
        <v>55</v>
      </c>
      <c r="E34" s="35">
        <v>18.9</v>
      </c>
      <c r="F34" s="36">
        <v>12</v>
      </c>
      <c r="G34" s="37">
        <v>0.0024976851851851853</v>
      </c>
      <c r="H34" s="36">
        <v>42</v>
      </c>
      <c r="I34" s="38">
        <v>2.18</v>
      </c>
      <c r="J34" s="39">
        <v>10</v>
      </c>
      <c r="K34" s="38">
        <v>6.55</v>
      </c>
      <c r="L34" s="39">
        <v>16</v>
      </c>
      <c r="M34" s="40">
        <v>68</v>
      </c>
      <c r="N34" s="41" t="s">
        <v>104</v>
      </c>
      <c r="O34" s="42" t="s">
        <v>73</v>
      </c>
      <c r="P34" s="40"/>
      <c r="Q34" s="43"/>
      <c r="R34" s="3"/>
      <c r="S34" s="3"/>
      <c r="T34" s="3"/>
      <c r="U34" s="3"/>
    </row>
    <row r="35" spans="1:20" s="58" customFormat="1" ht="15">
      <c r="A35" s="31">
        <v>5</v>
      </c>
      <c r="B35" s="32" t="s">
        <v>30</v>
      </c>
      <c r="C35" s="33" t="s">
        <v>22</v>
      </c>
      <c r="D35" s="34" t="s">
        <v>31</v>
      </c>
      <c r="E35" s="35">
        <v>18.3</v>
      </c>
      <c r="F35" s="36">
        <v>18</v>
      </c>
      <c r="G35" s="37">
        <v>0.0024664351851851852</v>
      </c>
      <c r="H35" s="36">
        <v>43</v>
      </c>
      <c r="I35" s="38">
        <v>1.82</v>
      </c>
      <c r="J35" s="39"/>
      <c r="K35" s="38">
        <v>8.31</v>
      </c>
      <c r="L35" s="39">
        <v>19</v>
      </c>
      <c r="M35" s="40">
        <v>62</v>
      </c>
      <c r="N35" s="41" t="s">
        <v>81</v>
      </c>
      <c r="O35" s="42" t="s">
        <v>73</v>
      </c>
      <c r="P35" s="40">
        <v>282</v>
      </c>
      <c r="Q35" s="43">
        <v>8</v>
      </c>
      <c r="S35" s="3"/>
      <c r="T35" s="3"/>
    </row>
    <row r="36" spans="1:20" s="58" customFormat="1" ht="15">
      <c r="A36" s="31">
        <v>8</v>
      </c>
      <c r="B36" s="32" t="s">
        <v>36</v>
      </c>
      <c r="C36" s="33" t="s">
        <v>22</v>
      </c>
      <c r="D36" s="34" t="s">
        <v>35</v>
      </c>
      <c r="E36" s="35">
        <v>21</v>
      </c>
      <c r="F36" s="36">
        <v>1</v>
      </c>
      <c r="G36" s="37">
        <v>0.002663194444444444</v>
      </c>
      <c r="H36" s="36">
        <v>34</v>
      </c>
      <c r="I36" s="38">
        <v>2.22</v>
      </c>
      <c r="J36" s="39">
        <v>12</v>
      </c>
      <c r="K36" s="38">
        <v>6.08</v>
      </c>
      <c r="L36" s="39">
        <v>15</v>
      </c>
      <c r="M36" s="40">
        <v>61</v>
      </c>
      <c r="N36" s="41" t="s">
        <v>86</v>
      </c>
      <c r="O36" s="42" t="s">
        <v>73</v>
      </c>
      <c r="P36" s="40">
        <v>208</v>
      </c>
      <c r="Q36" s="43">
        <v>9</v>
      </c>
      <c r="S36" s="3"/>
      <c r="T36" s="3"/>
    </row>
    <row r="37" spans="1:20" s="58" customFormat="1" ht="15">
      <c r="A37" s="31">
        <v>29</v>
      </c>
      <c r="B37" s="32" t="s">
        <v>42</v>
      </c>
      <c r="C37" s="33" t="s">
        <v>28</v>
      </c>
      <c r="D37" s="34" t="s">
        <v>35</v>
      </c>
      <c r="E37" s="35">
        <v>18.4</v>
      </c>
      <c r="F37" s="36">
        <v>17</v>
      </c>
      <c r="G37" s="37"/>
      <c r="H37" s="36"/>
      <c r="I37" s="38">
        <v>2.23</v>
      </c>
      <c r="J37" s="39">
        <v>12</v>
      </c>
      <c r="K37" s="38">
        <v>9.81</v>
      </c>
      <c r="L37" s="39">
        <v>24</v>
      </c>
      <c r="M37" s="40">
        <v>53</v>
      </c>
      <c r="N37" s="41" t="s">
        <v>91</v>
      </c>
      <c r="O37" s="42" t="s">
        <v>75</v>
      </c>
      <c r="P37" s="40">
        <v>208</v>
      </c>
      <c r="Q37" s="43">
        <v>9</v>
      </c>
      <c r="S37" s="3"/>
      <c r="T37" s="3"/>
    </row>
    <row r="38" spans="1:20" s="58" customFormat="1" ht="15">
      <c r="A38" s="31">
        <v>2</v>
      </c>
      <c r="B38" s="32" t="s">
        <v>24</v>
      </c>
      <c r="C38" s="33" t="s">
        <v>22</v>
      </c>
      <c r="D38" s="34" t="s">
        <v>23</v>
      </c>
      <c r="E38" s="35">
        <v>19.6</v>
      </c>
      <c r="F38" s="36">
        <v>8</v>
      </c>
      <c r="G38" s="37"/>
      <c r="H38" s="36"/>
      <c r="I38" s="38">
        <v>2.48</v>
      </c>
      <c r="J38" s="39">
        <v>20</v>
      </c>
      <c r="K38" s="38">
        <v>5.13</v>
      </c>
      <c r="L38" s="39">
        <v>13</v>
      </c>
      <c r="M38" s="40">
        <v>41</v>
      </c>
      <c r="N38" s="41" t="s">
        <v>74</v>
      </c>
      <c r="O38" s="42" t="s">
        <v>75</v>
      </c>
      <c r="P38" s="40">
        <v>113</v>
      </c>
      <c r="Q38" s="43"/>
      <c r="S38" s="3"/>
      <c r="T38" s="3"/>
    </row>
    <row r="39" spans="1:20" s="58" customFormat="1" ht="15">
      <c r="A39" s="31">
        <v>27</v>
      </c>
      <c r="B39" s="32" t="s">
        <v>40</v>
      </c>
      <c r="C39" s="33" t="s">
        <v>28</v>
      </c>
      <c r="D39" s="34" t="s">
        <v>35</v>
      </c>
      <c r="E39" s="35">
        <v>19.2</v>
      </c>
      <c r="F39" s="36">
        <v>10</v>
      </c>
      <c r="G39" s="37"/>
      <c r="H39" s="36"/>
      <c r="I39" s="38"/>
      <c r="J39" s="39"/>
      <c r="K39" s="38">
        <v>10.45</v>
      </c>
      <c r="L39" s="39">
        <v>26</v>
      </c>
      <c r="M39" s="40">
        <v>36</v>
      </c>
      <c r="N39" s="41" t="s">
        <v>89</v>
      </c>
      <c r="O39" s="42" t="s">
        <v>75</v>
      </c>
      <c r="P39" s="40"/>
      <c r="Q39" s="43"/>
      <c r="S39" s="3"/>
      <c r="T39" s="3"/>
    </row>
    <row r="40" spans="1:20" s="58" customFormat="1" ht="15">
      <c r="A40" s="31">
        <v>7</v>
      </c>
      <c r="B40" s="32" t="s">
        <v>34</v>
      </c>
      <c r="C40" s="33" t="s">
        <v>22</v>
      </c>
      <c r="D40" s="34" t="s">
        <v>35</v>
      </c>
      <c r="E40" s="35">
        <v>21.3</v>
      </c>
      <c r="F40" s="36"/>
      <c r="G40" s="37"/>
      <c r="H40" s="36"/>
      <c r="I40" s="38">
        <v>2.01</v>
      </c>
      <c r="J40" s="39">
        <v>4</v>
      </c>
      <c r="K40" s="38">
        <v>7.83</v>
      </c>
      <c r="L40" s="39">
        <v>18</v>
      </c>
      <c r="M40" s="40">
        <v>22</v>
      </c>
      <c r="N40" s="41" t="s">
        <v>85</v>
      </c>
      <c r="O40" s="42" t="e">
        <v>#N/A</v>
      </c>
      <c r="P40" s="40"/>
      <c r="Q40" s="43"/>
      <c r="S40" s="3"/>
      <c r="T40" s="3"/>
    </row>
    <row r="41" ht="15">
      <c r="A41" s="61"/>
    </row>
  </sheetData>
  <sheetProtection/>
  <mergeCells count="2">
    <mergeCell ref="A1:Q1"/>
    <mergeCell ref="F2:J2"/>
  </mergeCells>
  <conditionalFormatting sqref="N4:N40">
    <cfRule type="expression" priority="31" dxfId="2" stopIfTrue="1">
      <formula>OR(N4="1G",N4="1B")</formula>
    </cfRule>
    <cfRule type="expression" priority="32" dxfId="10" stopIfTrue="1">
      <formula>OR(N4="2G",N4="2B")</formula>
    </cfRule>
    <cfRule type="expression" priority="33" dxfId="0" stopIfTrue="1">
      <formula>OR(N4="3G",N4="3B")</formula>
    </cfRule>
  </conditionalFormatting>
  <conditionalFormatting sqref="Q4:Q40">
    <cfRule type="cellIs" priority="28" dxfId="0" operator="equal" stopIfTrue="1">
      <formula>3</formula>
    </cfRule>
    <cfRule type="cellIs" priority="29" dxfId="10" operator="equal">
      <formula>2</formula>
    </cfRule>
    <cfRule type="cellIs" priority="30" dxfId="2" operator="equal">
      <formula>1</formula>
    </cfRule>
  </conditionalFormatting>
  <conditionalFormatting sqref="B26">
    <cfRule type="expression" priority="25" dxfId="20">
      <formula>OR($N$10="3G",$N$10="3B")</formula>
    </cfRule>
    <cfRule type="expression" priority="26" dxfId="10">
      <formula>OR($N$10="2G",$N$10="2B")</formula>
    </cfRule>
    <cfRule type="expression" priority="27" dxfId="2">
      <formula>OR(N26="1G",N26="1B")</formula>
    </cfRule>
  </conditionalFormatting>
  <conditionalFormatting sqref="B4:B40">
    <cfRule type="expression" priority="22" dxfId="0">
      <formula>OR(N4="3G",N4="3B")</formula>
    </cfRule>
    <cfRule type="expression" priority="23" dxfId="10">
      <formula>OR(N4="2G",N4="2B")</formula>
    </cfRule>
    <cfRule type="expression" priority="24" dxfId="2">
      <formula>OR(N4="1G",N4="1B")</formula>
    </cfRule>
  </conditionalFormatting>
  <conditionalFormatting sqref="D6:D40">
    <cfRule type="expression" priority="19" dxfId="0">
      <formula>(Q6=3)</formula>
    </cfRule>
    <cfRule type="expression" priority="20" dxfId="10">
      <formula>(Q6=2)</formula>
    </cfRule>
    <cfRule type="expression" priority="21" dxfId="2">
      <formula>(Q6=1)</formula>
    </cfRule>
  </conditionalFormatting>
  <conditionalFormatting sqref="B29">
    <cfRule type="expression" priority="7" dxfId="20">
      <formula>OR($N$10="3G",$N$10="3B")</formula>
    </cfRule>
    <cfRule type="expression" priority="8" dxfId="10">
      <formula>OR($N$10="2G",$N$10="2B")</formula>
    </cfRule>
    <cfRule type="expression" priority="9" dxfId="2">
      <formula>OR(N29="1G",N29="1B")</formula>
    </cfRule>
  </conditionalFormatting>
  <dataValidations count="2">
    <dataValidation type="list" allowBlank="1" showInputMessage="1" showErrorMessage="1" sqref="D7:D40">
      <formula1>Clubs</formula1>
    </dataValidation>
    <dataValidation type="list" allowBlank="1" showInputMessage="1" showErrorMessage="1" sqref="C7:C40">
      <formula1>MF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" width="4.28125" style="3" customWidth="1"/>
    <col min="2" max="2" width="17.140625" style="3" customWidth="1"/>
    <col min="3" max="3" width="18.00390625" style="3" bestFit="1" customWidth="1"/>
    <col min="4" max="4" width="3.00390625" style="7" bestFit="1" customWidth="1"/>
    <col min="5" max="5" width="6.28125" style="7" customWidth="1"/>
    <col min="6" max="6" width="5.8515625" style="7" customWidth="1"/>
    <col min="7" max="7" width="3.421875" style="7" bestFit="1" customWidth="1"/>
    <col min="8" max="8" width="7.8515625" style="7" customWidth="1"/>
    <col min="9" max="9" width="5.8515625" style="7" customWidth="1"/>
    <col min="10" max="10" width="3.421875" style="7" bestFit="1" customWidth="1"/>
    <col min="11" max="11" width="6.7109375" style="7" customWidth="1"/>
    <col min="12" max="12" width="5.8515625" style="7" customWidth="1"/>
    <col min="13" max="13" width="3.421875" style="7" bestFit="1" customWidth="1"/>
    <col min="14" max="15" width="7.421875" style="7" customWidth="1"/>
    <col min="16" max="16" width="3.421875" style="7" bestFit="1" customWidth="1"/>
    <col min="17" max="17" width="7.421875" style="7" customWidth="1"/>
    <col min="18" max="18" width="5.8515625" style="7" customWidth="1"/>
    <col min="19" max="19" width="3.421875" style="7" bestFit="1" customWidth="1"/>
    <col min="20" max="20" width="6.00390625" style="7" customWidth="1"/>
    <col min="21" max="21" width="5.8515625" style="7" customWidth="1"/>
    <col min="22" max="22" width="3.421875" style="7" bestFit="1" customWidth="1"/>
    <col min="23" max="23" width="6.00390625" style="7" customWidth="1"/>
    <col min="24" max="24" width="5.8515625" style="7" customWidth="1"/>
    <col min="25" max="25" width="3.421875" style="7" bestFit="1" customWidth="1"/>
    <col min="26" max="26" width="8.421875" style="7" bestFit="1" customWidth="1"/>
    <col min="27" max="28" width="7.28125" style="7" customWidth="1"/>
    <col min="29" max="29" width="0" style="7" hidden="1" customWidth="1"/>
    <col min="30" max="38" width="9.8515625" style="3" customWidth="1"/>
    <col min="39" max="40" width="9.140625" style="3" customWidth="1"/>
    <col min="41" max="41" width="6.28125" style="3" hidden="1" customWidth="1"/>
    <col min="42" max="16384" width="9.140625" style="3" customWidth="1"/>
  </cols>
  <sheetData>
    <row r="1" spans="1:29" ht="15.75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5">
      <c r="A2" s="2"/>
      <c r="B2" s="52"/>
      <c r="C2" s="52"/>
      <c r="D2" s="53"/>
      <c r="E2" s="8"/>
      <c r="F2" s="8"/>
      <c r="G2" s="8"/>
      <c r="H2" s="8"/>
      <c r="I2" s="128" t="s">
        <v>110</v>
      </c>
      <c r="J2" s="128"/>
      <c r="K2" s="128"/>
      <c r="L2" s="128"/>
      <c r="M2" s="128"/>
      <c r="N2" s="128"/>
      <c r="O2" s="128"/>
      <c r="P2" s="12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">
      <c r="A3" s="2"/>
      <c r="B3" s="52"/>
      <c r="C3" s="52"/>
      <c r="D3" s="5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8"/>
      <c r="AB3" s="62"/>
      <c r="AC3" s="53"/>
    </row>
    <row r="4" spans="1:38" ht="15">
      <c r="A4" s="1" t="s">
        <v>0</v>
      </c>
      <c r="B4" s="1"/>
      <c r="C4" s="2" t="str">
        <f>ArrangedBy</f>
        <v>Handforth W A A C</v>
      </c>
      <c r="D4" s="8"/>
      <c r="H4" s="4" t="s">
        <v>1</v>
      </c>
      <c r="I4" s="5"/>
      <c r="K4" s="6" t="s">
        <v>2</v>
      </c>
      <c r="O4" s="8"/>
      <c r="Q4" s="8"/>
      <c r="R4" s="8"/>
      <c r="T4" s="8"/>
      <c r="U4" s="8"/>
      <c r="W4" s="5"/>
      <c r="X4" s="5" t="s">
        <v>3</v>
      </c>
      <c r="Z4" s="6" t="str">
        <f>Date</f>
        <v>12 September 20??</v>
      </c>
      <c r="AA4" s="6" t="s">
        <v>111</v>
      </c>
      <c r="AB4" s="8"/>
      <c r="AD4" s="7"/>
      <c r="AE4" s="7"/>
      <c r="AF4" s="7"/>
      <c r="AG4" s="7"/>
      <c r="AH4" s="7"/>
      <c r="AI4" s="7"/>
      <c r="AJ4" s="7"/>
      <c r="AK4" s="7"/>
      <c r="AL4" s="7"/>
    </row>
    <row r="5" spans="1:29" ht="15">
      <c r="A5" s="1" t="s">
        <v>5</v>
      </c>
      <c r="B5" s="1"/>
      <c r="C5" s="2" t="str">
        <f>Sponsor</f>
        <v>Jones Homes</v>
      </c>
      <c r="D5" s="8"/>
      <c r="H5" s="4" t="s">
        <v>6</v>
      </c>
      <c r="I5" s="5"/>
      <c r="K5" s="6"/>
      <c r="O5" s="8"/>
      <c r="Q5" s="8"/>
      <c r="R5" s="8"/>
      <c r="T5" s="8"/>
      <c r="U5" s="8"/>
      <c r="W5" s="8"/>
      <c r="X5" s="8"/>
      <c r="Z5" s="8"/>
      <c r="AA5" s="8"/>
      <c r="AB5" s="8"/>
      <c r="AC5" s="8"/>
    </row>
    <row r="6" spans="1:41" s="59" customFormat="1" ht="45">
      <c r="A6" s="9" t="s">
        <v>7</v>
      </c>
      <c r="B6" s="10" t="s">
        <v>8</v>
      </c>
      <c r="C6" s="10" t="s">
        <v>10</v>
      </c>
      <c r="D6" s="63" t="s">
        <v>112</v>
      </c>
      <c r="E6" s="13" t="s">
        <v>11</v>
      </c>
      <c r="F6" s="64" t="s">
        <v>12</v>
      </c>
      <c r="G6" s="65" t="s">
        <v>113</v>
      </c>
      <c r="H6" s="66" t="s">
        <v>114</v>
      </c>
      <c r="I6" s="64" t="s">
        <v>12</v>
      </c>
      <c r="J6" s="65" t="s">
        <v>113</v>
      </c>
      <c r="K6" s="13" t="s">
        <v>13</v>
      </c>
      <c r="L6" s="64" t="s">
        <v>12</v>
      </c>
      <c r="M6" s="65" t="s">
        <v>113</v>
      </c>
      <c r="N6" s="15" t="s">
        <v>14</v>
      </c>
      <c r="O6" s="67" t="s">
        <v>12</v>
      </c>
      <c r="P6" s="68" t="s">
        <v>113</v>
      </c>
      <c r="Q6" s="15" t="s">
        <v>115</v>
      </c>
      <c r="R6" s="67" t="s">
        <v>12</v>
      </c>
      <c r="S6" s="68" t="s">
        <v>113</v>
      </c>
      <c r="T6" s="17" t="s">
        <v>116</v>
      </c>
      <c r="U6" s="67" t="s">
        <v>12</v>
      </c>
      <c r="V6" s="68" t="s">
        <v>113</v>
      </c>
      <c r="W6" s="17" t="s">
        <v>15</v>
      </c>
      <c r="X6" s="67" t="s">
        <v>12</v>
      </c>
      <c r="Y6" s="68" t="s">
        <v>113</v>
      </c>
      <c r="Z6" s="18" t="s">
        <v>16</v>
      </c>
      <c r="AA6" s="11" t="s">
        <v>117</v>
      </c>
      <c r="AB6" s="19" t="s">
        <v>118</v>
      </c>
      <c r="AC6" s="69" t="s">
        <v>18</v>
      </c>
      <c r="AD6" s="57"/>
      <c r="AE6" s="57"/>
      <c r="AF6" s="57"/>
      <c r="AG6" s="57"/>
      <c r="AH6" s="57"/>
      <c r="AI6" s="57"/>
      <c r="AJ6" s="57"/>
      <c r="AK6" s="57"/>
      <c r="AL6" s="57"/>
      <c r="AO6" s="70" t="s">
        <v>119</v>
      </c>
    </row>
    <row r="7" spans="1:41" s="58" customFormat="1" ht="15">
      <c r="A7" s="103">
        <v>72</v>
      </c>
      <c r="B7" s="104" t="s">
        <v>134</v>
      </c>
      <c r="C7" s="72" t="s">
        <v>55</v>
      </c>
      <c r="D7" s="50" t="s">
        <v>122</v>
      </c>
      <c r="E7" s="73"/>
      <c r="F7" s="74"/>
      <c r="G7" s="75"/>
      <c r="H7" s="73">
        <v>13.3</v>
      </c>
      <c r="I7" s="74">
        <v>75</v>
      </c>
      <c r="J7" s="75" t="s">
        <v>137</v>
      </c>
      <c r="K7" s="24"/>
      <c r="L7" s="74"/>
      <c r="M7" s="75"/>
      <c r="N7" s="76"/>
      <c r="O7" s="77"/>
      <c r="P7" s="78"/>
      <c r="Q7" s="76">
        <v>1.36</v>
      </c>
      <c r="R7" s="77">
        <v>72</v>
      </c>
      <c r="S7" s="78" t="s">
        <v>136</v>
      </c>
      <c r="T7" s="76">
        <v>8.58</v>
      </c>
      <c r="U7" s="77">
        <v>73</v>
      </c>
      <c r="V7" s="78" t="s">
        <v>137</v>
      </c>
      <c r="W7" s="76"/>
      <c r="X7" s="77"/>
      <c r="Y7" s="78"/>
      <c r="Z7" s="27">
        <v>220</v>
      </c>
      <c r="AA7" s="79">
        <v>1</v>
      </c>
      <c r="AB7" s="28">
        <v>1</v>
      </c>
      <c r="AC7" s="80" t="str">
        <f aca="true" t="shared" si="0" ref="AC7:AC20">IF(Z7&lt;15,"",HLOOKUP(Z7,T_U13B_3_Events,5))</f>
        <v>5*</v>
      </c>
      <c r="AM7" s="92"/>
      <c r="AO7" s="81">
        <f aca="true" t="shared" si="1" ref="AO7:AO20">IF(D7="C",Z7,0)</f>
        <v>220</v>
      </c>
    </row>
    <row r="8" spans="1:41" s="58" customFormat="1" ht="12.75">
      <c r="A8" s="82">
        <v>68</v>
      </c>
      <c r="B8" s="83" t="s">
        <v>130</v>
      </c>
      <c r="C8" s="84" t="s">
        <v>55</v>
      </c>
      <c r="D8" s="49" t="s">
        <v>122</v>
      </c>
      <c r="E8" s="85">
        <v>13.8</v>
      </c>
      <c r="F8" s="86">
        <v>75</v>
      </c>
      <c r="G8" s="87" t="s">
        <v>135</v>
      </c>
      <c r="H8" s="85"/>
      <c r="I8" s="86"/>
      <c r="J8" s="87"/>
      <c r="K8" s="37"/>
      <c r="L8" s="86"/>
      <c r="M8" s="87"/>
      <c r="N8" s="88">
        <v>4</v>
      </c>
      <c r="O8" s="89">
        <v>71</v>
      </c>
      <c r="P8" s="90"/>
      <c r="Q8" s="88"/>
      <c r="R8" s="89"/>
      <c r="S8" s="90"/>
      <c r="T8" s="88"/>
      <c r="U8" s="89"/>
      <c r="V8" s="90"/>
      <c r="W8" s="88">
        <v>22.65</v>
      </c>
      <c r="X8" s="89">
        <v>70</v>
      </c>
      <c r="Y8" s="90" t="s">
        <v>135</v>
      </c>
      <c r="Z8" s="40">
        <v>216</v>
      </c>
      <c r="AA8" s="91">
        <v>2</v>
      </c>
      <c r="AB8" s="41">
        <v>2</v>
      </c>
      <c r="AC8" s="80" t="str">
        <f t="shared" si="0"/>
        <v>5*</v>
      </c>
      <c r="AM8" s="92"/>
      <c r="AO8" s="81">
        <f t="shared" si="1"/>
        <v>216</v>
      </c>
    </row>
    <row r="9" spans="1:41" s="58" customFormat="1" ht="12.75">
      <c r="A9" s="82">
        <v>60</v>
      </c>
      <c r="B9" s="83" t="s">
        <v>121</v>
      </c>
      <c r="C9" s="84" t="s">
        <v>26</v>
      </c>
      <c r="D9" s="49" t="s">
        <v>122</v>
      </c>
      <c r="E9" s="85"/>
      <c r="F9" s="86"/>
      <c r="G9" s="87"/>
      <c r="H9" s="85"/>
      <c r="I9" s="86"/>
      <c r="J9" s="87"/>
      <c r="K9" s="37">
        <v>0.0017152777777777776</v>
      </c>
      <c r="L9" s="86">
        <v>76</v>
      </c>
      <c r="M9" s="87" t="s">
        <v>136</v>
      </c>
      <c r="N9" s="88"/>
      <c r="O9" s="89"/>
      <c r="P9" s="90"/>
      <c r="Q9" s="88">
        <v>1.42</v>
      </c>
      <c r="R9" s="89">
        <v>77</v>
      </c>
      <c r="S9" s="90" t="s">
        <v>137</v>
      </c>
      <c r="T9" s="88">
        <v>6.14</v>
      </c>
      <c r="U9" s="89">
        <v>52</v>
      </c>
      <c r="V9" s="90"/>
      <c r="W9" s="88"/>
      <c r="X9" s="89"/>
      <c r="Y9" s="90"/>
      <c r="Z9" s="40">
        <v>205</v>
      </c>
      <c r="AA9" s="91">
        <v>3</v>
      </c>
      <c r="AB9" s="41">
        <v>3</v>
      </c>
      <c r="AC9" s="80" t="str">
        <f t="shared" si="0"/>
        <v>5*</v>
      </c>
      <c r="AO9" s="81">
        <f t="shared" si="1"/>
        <v>205</v>
      </c>
    </row>
    <row r="10" spans="1:41" s="58" customFormat="1" ht="15">
      <c r="A10" s="46">
        <v>66</v>
      </c>
      <c r="B10" s="83" t="s">
        <v>129</v>
      </c>
      <c r="C10" s="84" t="s">
        <v>67</v>
      </c>
      <c r="D10" s="49"/>
      <c r="E10" s="85">
        <v>14.9</v>
      </c>
      <c r="F10" s="86">
        <v>55</v>
      </c>
      <c r="G10" s="87"/>
      <c r="H10" s="85"/>
      <c r="I10" s="86"/>
      <c r="J10" s="87"/>
      <c r="K10" s="37">
        <v>0.0018680555555555553</v>
      </c>
      <c r="L10" s="86">
        <v>69</v>
      </c>
      <c r="M10" s="87"/>
      <c r="N10" s="88">
        <v>3.51</v>
      </c>
      <c r="O10" s="89">
        <v>55</v>
      </c>
      <c r="P10" s="90"/>
      <c r="Q10" s="88"/>
      <c r="R10" s="89"/>
      <c r="S10" s="90"/>
      <c r="T10" s="88">
        <v>6.06</v>
      </c>
      <c r="U10" s="89">
        <v>51</v>
      </c>
      <c r="V10" s="90"/>
      <c r="W10" s="88"/>
      <c r="X10" s="89"/>
      <c r="Y10" s="90"/>
      <c r="Z10" s="40">
        <v>175</v>
      </c>
      <c r="AA10" s="91" t="s">
        <v>78</v>
      </c>
      <c r="AB10" s="41">
        <v>4</v>
      </c>
      <c r="AC10" s="80" t="str">
        <f t="shared" si="0"/>
        <v>4*</v>
      </c>
      <c r="AM10" s="92"/>
      <c r="AO10" s="81">
        <f t="shared" si="1"/>
        <v>0</v>
      </c>
    </row>
    <row r="11" spans="1:41" s="58" customFormat="1" ht="12.75">
      <c r="A11" s="82">
        <v>69</v>
      </c>
      <c r="B11" s="83" t="s">
        <v>131</v>
      </c>
      <c r="C11" s="84" t="s">
        <v>55</v>
      </c>
      <c r="D11" s="49" t="s">
        <v>122</v>
      </c>
      <c r="E11" s="85">
        <v>14.6</v>
      </c>
      <c r="F11" s="86">
        <v>61</v>
      </c>
      <c r="G11" s="87"/>
      <c r="H11" s="85"/>
      <c r="I11" s="86"/>
      <c r="J11" s="87"/>
      <c r="K11" s="37">
        <v>0.00175</v>
      </c>
      <c r="L11" s="86">
        <v>74</v>
      </c>
      <c r="M11" s="87" t="s">
        <v>135</v>
      </c>
      <c r="N11" s="88"/>
      <c r="O11" s="89"/>
      <c r="P11" s="90"/>
      <c r="Q11" s="88">
        <v>1.24</v>
      </c>
      <c r="R11" s="89">
        <v>60</v>
      </c>
      <c r="S11" s="90"/>
      <c r="T11" s="88"/>
      <c r="U11" s="89"/>
      <c r="V11" s="90"/>
      <c r="W11" s="88">
        <v>13.35</v>
      </c>
      <c r="X11" s="89">
        <v>38</v>
      </c>
      <c r="Y11" s="90"/>
      <c r="Z11" s="40">
        <v>172</v>
      </c>
      <c r="AA11" s="91">
        <v>4</v>
      </c>
      <c r="AB11" s="41">
        <v>5</v>
      </c>
      <c r="AC11" s="80" t="str">
        <f t="shared" si="0"/>
        <v>4*</v>
      </c>
      <c r="AM11" s="92"/>
      <c r="AO11" s="81">
        <f t="shared" si="1"/>
        <v>172</v>
      </c>
    </row>
    <row r="12" spans="1:41" s="58" customFormat="1" ht="12.75">
      <c r="A12" s="82">
        <v>61</v>
      </c>
      <c r="B12" s="83" t="s">
        <v>123</v>
      </c>
      <c r="C12" s="84" t="s">
        <v>26</v>
      </c>
      <c r="D12" s="49" t="s">
        <v>122</v>
      </c>
      <c r="E12" s="85"/>
      <c r="F12" s="86"/>
      <c r="G12" s="87"/>
      <c r="H12" s="85">
        <v>16.2</v>
      </c>
      <c r="I12" s="86">
        <v>46</v>
      </c>
      <c r="J12" s="87"/>
      <c r="K12" s="37">
        <v>0.0018564814814814815</v>
      </c>
      <c r="L12" s="86">
        <v>69</v>
      </c>
      <c r="M12" s="87"/>
      <c r="N12" s="88">
        <v>3.61</v>
      </c>
      <c r="O12" s="89">
        <v>58</v>
      </c>
      <c r="P12" s="90"/>
      <c r="Q12" s="88"/>
      <c r="R12" s="89"/>
      <c r="S12" s="90"/>
      <c r="T12" s="88">
        <v>5.1</v>
      </c>
      <c r="U12" s="89">
        <v>42</v>
      </c>
      <c r="V12" s="90"/>
      <c r="W12" s="88"/>
      <c r="X12" s="89"/>
      <c r="Y12" s="90"/>
      <c r="Z12" s="40">
        <v>169</v>
      </c>
      <c r="AA12" s="91">
        <v>5</v>
      </c>
      <c r="AB12" s="41">
        <v>6</v>
      </c>
      <c r="AC12" s="80" t="str">
        <f t="shared" si="0"/>
        <v>4*</v>
      </c>
      <c r="AO12" s="81">
        <f t="shared" si="1"/>
        <v>169</v>
      </c>
    </row>
    <row r="13" spans="1:41" s="58" customFormat="1" ht="15">
      <c r="A13" s="46">
        <v>71</v>
      </c>
      <c r="B13" s="93" t="s">
        <v>133</v>
      </c>
      <c r="C13" s="94" t="s">
        <v>55</v>
      </c>
      <c r="D13" s="49" t="s">
        <v>122</v>
      </c>
      <c r="E13" s="85">
        <v>16</v>
      </c>
      <c r="F13" s="86">
        <v>41</v>
      </c>
      <c r="G13" s="87"/>
      <c r="H13" s="85"/>
      <c r="I13" s="86"/>
      <c r="J13" s="87"/>
      <c r="K13" s="37">
        <v>0.0019513888888888888</v>
      </c>
      <c r="L13" s="86">
        <v>65</v>
      </c>
      <c r="M13" s="87"/>
      <c r="N13" s="88">
        <v>3.83</v>
      </c>
      <c r="O13" s="89">
        <v>65</v>
      </c>
      <c r="P13" s="90"/>
      <c r="Q13" s="88"/>
      <c r="R13" s="89"/>
      <c r="S13" s="90"/>
      <c r="T13" s="88">
        <v>4.55</v>
      </c>
      <c r="U13" s="89">
        <v>36</v>
      </c>
      <c r="V13" s="90"/>
      <c r="W13" s="88"/>
      <c r="X13" s="89"/>
      <c r="Y13" s="90"/>
      <c r="Z13" s="40">
        <v>166</v>
      </c>
      <c r="AA13" s="91">
        <v>6</v>
      </c>
      <c r="AB13" s="41">
        <v>7</v>
      </c>
      <c r="AC13" s="80" t="str">
        <f t="shared" si="0"/>
        <v>4*</v>
      </c>
      <c r="AM13" s="92"/>
      <c r="AO13" s="81">
        <f t="shared" si="1"/>
        <v>166</v>
      </c>
    </row>
    <row r="14" spans="1:41" s="58" customFormat="1" ht="12.75">
      <c r="A14" s="31">
        <v>59</v>
      </c>
      <c r="B14" s="32" t="s">
        <v>120</v>
      </c>
      <c r="C14" s="94" t="s">
        <v>23</v>
      </c>
      <c r="D14" s="49"/>
      <c r="E14" s="85">
        <v>16.5</v>
      </c>
      <c r="F14" s="86">
        <v>36</v>
      </c>
      <c r="G14" s="87"/>
      <c r="H14" s="85"/>
      <c r="I14" s="86"/>
      <c r="J14" s="87"/>
      <c r="K14" s="37"/>
      <c r="L14" s="86"/>
      <c r="M14" s="87"/>
      <c r="N14" s="88">
        <v>3.22</v>
      </c>
      <c r="O14" s="89">
        <v>45</v>
      </c>
      <c r="P14" s="90"/>
      <c r="Q14" s="88"/>
      <c r="R14" s="89"/>
      <c r="S14" s="90"/>
      <c r="T14" s="88"/>
      <c r="U14" s="89"/>
      <c r="V14" s="90"/>
      <c r="W14" s="88">
        <v>24.9</v>
      </c>
      <c r="X14" s="89">
        <v>72</v>
      </c>
      <c r="Y14" s="90" t="s">
        <v>135</v>
      </c>
      <c r="Z14" s="40">
        <v>153</v>
      </c>
      <c r="AA14" s="91" t="s">
        <v>78</v>
      </c>
      <c r="AB14" s="41">
        <v>8</v>
      </c>
      <c r="AC14" s="80" t="str">
        <f t="shared" si="0"/>
        <v>3*</v>
      </c>
      <c r="AD14" s="60"/>
      <c r="AE14" s="60"/>
      <c r="AF14" s="60"/>
      <c r="AG14" s="60"/>
      <c r="AH14" s="60"/>
      <c r="AI14" s="60"/>
      <c r="AJ14" s="60"/>
      <c r="AK14" s="60"/>
      <c r="AL14" s="60"/>
      <c r="AO14" s="81">
        <f t="shared" si="1"/>
        <v>0</v>
      </c>
    </row>
    <row r="15" spans="1:41" s="58" customFormat="1" ht="12.75">
      <c r="A15" s="82">
        <v>70</v>
      </c>
      <c r="B15" s="83" t="s">
        <v>132</v>
      </c>
      <c r="C15" s="84" t="s">
        <v>55</v>
      </c>
      <c r="D15" s="49" t="s">
        <v>122</v>
      </c>
      <c r="E15" s="85"/>
      <c r="F15" s="86"/>
      <c r="G15" s="87"/>
      <c r="H15" s="85"/>
      <c r="I15" s="86"/>
      <c r="J15" s="87"/>
      <c r="K15" s="37">
        <v>0.002034722222222222</v>
      </c>
      <c r="L15" s="86">
        <v>62</v>
      </c>
      <c r="M15" s="87"/>
      <c r="N15" s="88">
        <v>2.94</v>
      </c>
      <c r="O15" s="89">
        <v>36</v>
      </c>
      <c r="P15" s="90"/>
      <c r="Q15" s="88"/>
      <c r="R15" s="89"/>
      <c r="S15" s="90"/>
      <c r="T15" s="88"/>
      <c r="U15" s="89"/>
      <c r="V15" s="90"/>
      <c r="W15" s="88">
        <v>16.74</v>
      </c>
      <c r="X15" s="89">
        <v>51</v>
      </c>
      <c r="Y15" s="90"/>
      <c r="Z15" s="40">
        <v>149</v>
      </c>
      <c r="AA15" s="91">
        <v>7</v>
      </c>
      <c r="AB15" s="41">
        <v>9</v>
      </c>
      <c r="AC15" s="80" t="str">
        <f t="shared" si="0"/>
        <v>3*</v>
      </c>
      <c r="AM15" s="92"/>
      <c r="AO15" s="81">
        <f t="shared" si="1"/>
        <v>149</v>
      </c>
    </row>
    <row r="16" spans="1:41" s="58" customFormat="1" ht="15">
      <c r="A16" s="46">
        <v>62</v>
      </c>
      <c r="B16" s="83" t="s">
        <v>124</v>
      </c>
      <c r="C16" s="84" t="s">
        <v>31</v>
      </c>
      <c r="D16" s="49" t="s">
        <v>122</v>
      </c>
      <c r="E16" s="85"/>
      <c r="F16" s="86"/>
      <c r="G16" s="87"/>
      <c r="H16" s="85">
        <v>16.2</v>
      </c>
      <c r="I16" s="86">
        <v>46</v>
      </c>
      <c r="J16" s="87"/>
      <c r="K16" s="37">
        <v>0.002011574074074074</v>
      </c>
      <c r="L16" s="86">
        <v>63</v>
      </c>
      <c r="M16" s="87"/>
      <c r="N16" s="88"/>
      <c r="O16" s="89"/>
      <c r="P16" s="90"/>
      <c r="Q16" s="88">
        <v>1.15</v>
      </c>
      <c r="R16" s="89">
        <v>51</v>
      </c>
      <c r="S16" s="90"/>
      <c r="T16" s="88"/>
      <c r="U16" s="89"/>
      <c r="V16" s="90"/>
      <c r="W16" s="88">
        <v>11.59</v>
      </c>
      <c r="X16" s="89">
        <v>31</v>
      </c>
      <c r="Y16" s="90"/>
      <c r="Z16" s="40">
        <v>145</v>
      </c>
      <c r="AA16" s="91">
        <v>8</v>
      </c>
      <c r="AB16" s="41">
        <v>10</v>
      </c>
      <c r="AC16" s="80" t="str">
        <f t="shared" si="0"/>
        <v>3*</v>
      </c>
      <c r="AM16" s="92"/>
      <c r="AO16" s="81">
        <f t="shared" si="1"/>
        <v>145</v>
      </c>
    </row>
    <row r="17" spans="1:41" s="58" customFormat="1" ht="15">
      <c r="A17" s="46">
        <v>64</v>
      </c>
      <c r="B17" s="83" t="s">
        <v>127</v>
      </c>
      <c r="C17" s="84" t="s">
        <v>35</v>
      </c>
      <c r="D17" s="49" t="s">
        <v>122</v>
      </c>
      <c r="E17" s="85">
        <v>16.9</v>
      </c>
      <c r="F17" s="86">
        <v>32</v>
      </c>
      <c r="G17" s="87"/>
      <c r="H17" s="85"/>
      <c r="I17" s="86"/>
      <c r="J17" s="87"/>
      <c r="K17" s="37"/>
      <c r="L17" s="86"/>
      <c r="M17" s="87"/>
      <c r="N17" s="88">
        <v>3.39</v>
      </c>
      <c r="O17" s="89">
        <v>51</v>
      </c>
      <c r="P17" s="90"/>
      <c r="Q17" s="88"/>
      <c r="R17" s="89"/>
      <c r="S17" s="90"/>
      <c r="T17" s="88">
        <v>6.96</v>
      </c>
      <c r="U17" s="89">
        <v>60</v>
      </c>
      <c r="V17" s="90" t="s">
        <v>135</v>
      </c>
      <c r="W17" s="88"/>
      <c r="X17" s="89"/>
      <c r="Y17" s="90"/>
      <c r="Z17" s="40">
        <v>143</v>
      </c>
      <c r="AA17" s="91">
        <v>9</v>
      </c>
      <c r="AB17" s="41">
        <v>11</v>
      </c>
      <c r="AC17" s="80" t="str">
        <f t="shared" si="0"/>
        <v>3*</v>
      </c>
      <c r="AM17" s="92"/>
      <c r="AO17" s="81">
        <f t="shared" si="1"/>
        <v>143</v>
      </c>
    </row>
    <row r="18" spans="1:41" s="58" customFormat="1" ht="15">
      <c r="A18" s="46">
        <v>63</v>
      </c>
      <c r="B18" s="83" t="s">
        <v>126</v>
      </c>
      <c r="C18" s="84" t="s">
        <v>35</v>
      </c>
      <c r="D18" s="49" t="s">
        <v>122</v>
      </c>
      <c r="E18" s="85"/>
      <c r="F18" s="86"/>
      <c r="G18" s="87"/>
      <c r="H18" s="85">
        <v>18.9</v>
      </c>
      <c r="I18" s="86">
        <v>19</v>
      </c>
      <c r="J18" s="87"/>
      <c r="K18" s="37"/>
      <c r="L18" s="86"/>
      <c r="M18" s="87"/>
      <c r="N18" s="88">
        <v>3.3</v>
      </c>
      <c r="O18" s="89">
        <v>48</v>
      </c>
      <c r="P18" s="90"/>
      <c r="Q18" s="88"/>
      <c r="R18" s="89"/>
      <c r="S18" s="90"/>
      <c r="T18" s="88"/>
      <c r="U18" s="89"/>
      <c r="V18" s="90"/>
      <c r="W18" s="88">
        <v>12.68</v>
      </c>
      <c r="X18" s="89">
        <v>35</v>
      </c>
      <c r="Y18" s="90"/>
      <c r="Z18" s="40">
        <v>102</v>
      </c>
      <c r="AA18" s="91">
        <v>10</v>
      </c>
      <c r="AB18" s="41">
        <v>12</v>
      </c>
      <c r="AC18" s="80" t="str">
        <f t="shared" si="0"/>
        <v>2*</v>
      </c>
      <c r="AM18" s="92"/>
      <c r="AO18" s="81">
        <f t="shared" si="1"/>
        <v>102</v>
      </c>
    </row>
    <row r="19" spans="1:41" s="58" customFormat="1" ht="15">
      <c r="A19" s="46">
        <v>65</v>
      </c>
      <c r="B19" s="83" t="s">
        <v>128</v>
      </c>
      <c r="C19" s="84" t="s">
        <v>35</v>
      </c>
      <c r="D19" s="49" t="s">
        <v>122</v>
      </c>
      <c r="E19" s="85">
        <v>16.3</v>
      </c>
      <c r="F19" s="86">
        <v>38</v>
      </c>
      <c r="G19" s="87"/>
      <c r="H19" s="85"/>
      <c r="I19" s="86"/>
      <c r="J19" s="87"/>
      <c r="K19" s="37">
        <v>0.0022500000000000003</v>
      </c>
      <c r="L19" s="86">
        <v>52</v>
      </c>
      <c r="M19" s="87"/>
      <c r="N19" s="88"/>
      <c r="O19" s="89"/>
      <c r="P19" s="90"/>
      <c r="Q19" s="88"/>
      <c r="R19" s="89"/>
      <c r="S19" s="90"/>
      <c r="T19" s="88"/>
      <c r="U19" s="89"/>
      <c r="V19" s="90"/>
      <c r="W19" s="88">
        <v>12.43</v>
      </c>
      <c r="X19" s="89">
        <v>34</v>
      </c>
      <c r="Y19" s="90"/>
      <c r="Z19" s="40">
        <v>86</v>
      </c>
      <c r="AA19" s="91">
        <v>11</v>
      </c>
      <c r="AB19" s="41">
        <v>13</v>
      </c>
      <c r="AC19" s="80" t="str">
        <f t="shared" si="0"/>
        <v>2*</v>
      </c>
      <c r="AM19" s="92"/>
      <c r="AO19" s="81">
        <f t="shared" si="1"/>
        <v>86</v>
      </c>
    </row>
    <row r="20" spans="1:41" s="58" customFormat="1" ht="15">
      <c r="A20" s="46">
        <v>24</v>
      </c>
      <c r="B20" s="83" t="s">
        <v>125</v>
      </c>
      <c r="C20" s="84" t="s">
        <v>35</v>
      </c>
      <c r="D20" s="49" t="s">
        <v>122</v>
      </c>
      <c r="E20" s="85"/>
      <c r="F20" s="86"/>
      <c r="G20" s="87"/>
      <c r="H20" s="85">
        <v>20.9</v>
      </c>
      <c r="I20" s="86">
        <v>1</v>
      </c>
      <c r="J20" s="87"/>
      <c r="K20" s="37"/>
      <c r="L20" s="86"/>
      <c r="M20" s="87"/>
      <c r="N20" s="88"/>
      <c r="O20" s="89"/>
      <c r="P20" s="90"/>
      <c r="Q20" s="88"/>
      <c r="R20" s="89"/>
      <c r="S20" s="90"/>
      <c r="T20" s="88"/>
      <c r="U20" s="89"/>
      <c r="V20" s="90"/>
      <c r="W20" s="88">
        <v>10.66</v>
      </c>
      <c r="X20" s="89">
        <v>27</v>
      </c>
      <c r="Y20" s="90"/>
      <c r="Z20" s="40">
        <v>28</v>
      </c>
      <c r="AA20" s="91">
        <v>12</v>
      </c>
      <c r="AB20" s="41">
        <v>14</v>
      </c>
      <c r="AC20" s="80" t="e">
        <f t="shared" si="0"/>
        <v>#N/A</v>
      </c>
      <c r="AM20" s="92"/>
      <c r="AO20" s="81">
        <f t="shared" si="1"/>
        <v>28</v>
      </c>
    </row>
    <row r="21" spans="1:28" ht="15">
      <c r="A21" s="61"/>
      <c r="B21" s="61"/>
      <c r="C21" s="6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</row>
  </sheetData>
  <sheetProtection/>
  <mergeCells count="2">
    <mergeCell ref="A1:AC1"/>
    <mergeCell ref="I2:P2"/>
  </mergeCells>
  <conditionalFormatting sqref="AA7:AB20">
    <cfRule type="cellIs" priority="4" dxfId="2" operator="equal" stopIfTrue="1">
      <formula>1</formula>
    </cfRule>
    <cfRule type="cellIs" priority="5" dxfId="10" operator="equal" stopIfTrue="1">
      <formula>2</formula>
    </cfRule>
    <cfRule type="cellIs" priority="6" dxfId="0" operator="equal" stopIfTrue="1">
      <formula>3</formula>
    </cfRule>
  </conditionalFormatting>
  <conditionalFormatting sqref="B7">
    <cfRule type="expression" priority="1" dxfId="20">
      <formula>OR(N7="3G",N7="3B")</formula>
    </cfRule>
    <cfRule type="expression" priority="2" dxfId="10">
      <formula>OR(N7="2G",N7="2B")</formula>
    </cfRule>
    <cfRule type="expression" priority="3" dxfId="2">
      <formula>OR(N7="1G",N7="1B")</formula>
    </cfRule>
  </conditionalFormatting>
  <dataValidations count="2">
    <dataValidation type="list" allowBlank="1" showInputMessage="1" showErrorMessage="1" sqref="D7:D20">
      <formula1>CO</formula1>
    </dataValidation>
    <dataValidation type="list" allowBlank="1" showInputMessage="1" showErrorMessage="1" sqref="C7:C20">
      <formula1>Clubs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.28125" style="3" customWidth="1"/>
    <col min="2" max="2" width="18.8515625" style="3" customWidth="1"/>
    <col min="3" max="3" width="18.00390625" style="3" bestFit="1" customWidth="1"/>
    <col min="4" max="4" width="3.00390625" style="7" bestFit="1" customWidth="1"/>
    <col min="5" max="5" width="6.28125" style="7" customWidth="1"/>
    <col min="6" max="6" width="5.8515625" style="7" customWidth="1"/>
    <col min="7" max="7" width="3.421875" style="7" bestFit="1" customWidth="1"/>
    <col min="8" max="8" width="7.8515625" style="7" customWidth="1"/>
    <col min="9" max="9" width="5.8515625" style="7" customWidth="1"/>
    <col min="10" max="10" width="3.421875" style="7" bestFit="1" customWidth="1"/>
    <col min="11" max="11" width="6.7109375" style="7" customWidth="1"/>
    <col min="12" max="12" width="5.8515625" style="7" customWidth="1"/>
    <col min="13" max="13" width="3.421875" style="7" bestFit="1" customWidth="1"/>
    <col min="14" max="15" width="7.421875" style="7" customWidth="1"/>
    <col min="16" max="16" width="3.421875" style="7" bestFit="1" customWidth="1"/>
    <col min="17" max="17" width="7.421875" style="7" customWidth="1"/>
    <col min="18" max="18" width="5.8515625" style="7" customWidth="1"/>
    <col min="19" max="19" width="3.421875" style="7" bestFit="1" customWidth="1"/>
    <col min="20" max="20" width="6.00390625" style="7" customWidth="1"/>
    <col min="21" max="21" width="5.8515625" style="7" customWidth="1"/>
    <col min="22" max="22" width="3.421875" style="7" bestFit="1" customWidth="1"/>
    <col min="23" max="23" width="6.00390625" style="7" customWidth="1"/>
    <col min="24" max="24" width="5.8515625" style="7" customWidth="1"/>
    <col min="25" max="25" width="3.421875" style="7" bestFit="1" customWidth="1"/>
    <col min="26" max="26" width="8.421875" style="7" bestFit="1" customWidth="1"/>
    <col min="27" max="28" width="7.28125" style="7" customWidth="1"/>
    <col min="29" max="29" width="0" style="7" hidden="1" customWidth="1"/>
    <col min="30" max="38" width="9.8515625" style="3" customWidth="1"/>
    <col min="39" max="40" width="9.140625" style="3" customWidth="1"/>
    <col min="41" max="41" width="6.28125" style="3" hidden="1" customWidth="1"/>
    <col min="42" max="16384" width="9.140625" style="3" customWidth="1"/>
  </cols>
  <sheetData>
    <row r="1" spans="1:29" ht="22.5" customHeight="1">
      <c r="A1" s="126" t="str">
        <f>EventTitle</f>
        <v>CHESHIRE COUNTY ATHLETICS ASSOCIATION - Junior Multievent Championship, Macclesfield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5">
      <c r="A2" s="2"/>
      <c r="B2" s="52"/>
      <c r="C2" s="52"/>
      <c r="D2" s="53"/>
      <c r="E2" s="8"/>
      <c r="F2" s="8"/>
      <c r="G2" s="8"/>
      <c r="H2" s="8"/>
      <c r="I2" s="129" t="s">
        <v>138</v>
      </c>
      <c r="J2" s="129"/>
      <c r="K2" s="129"/>
      <c r="L2" s="129"/>
      <c r="M2" s="129"/>
      <c r="N2" s="129"/>
      <c r="O2" s="129"/>
      <c r="P2" s="129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">
      <c r="A3" s="2"/>
      <c r="B3" s="52"/>
      <c r="C3" s="52"/>
      <c r="D3" s="5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8"/>
      <c r="AB3" s="62"/>
      <c r="AC3" s="53"/>
    </row>
    <row r="4" spans="1:28" ht="15">
      <c r="A4" s="1" t="s">
        <v>0</v>
      </c>
      <c r="B4" s="1"/>
      <c r="C4" s="2" t="str">
        <f>ArrangedBy</f>
        <v>Handforth W A A C</v>
      </c>
      <c r="D4" s="8"/>
      <c r="H4" s="4" t="s">
        <v>1</v>
      </c>
      <c r="I4" s="5"/>
      <c r="K4" s="6" t="s">
        <v>2</v>
      </c>
      <c r="O4" s="8"/>
      <c r="Q4" s="8"/>
      <c r="R4" s="8"/>
      <c r="T4" s="8"/>
      <c r="U4" s="8"/>
      <c r="W4" s="5"/>
      <c r="X4" s="5" t="s">
        <v>3</v>
      </c>
      <c r="Z4" s="6" t="str">
        <f>Date</f>
        <v>12 September 20??</v>
      </c>
      <c r="AA4" s="6" t="s">
        <v>111</v>
      </c>
      <c r="AB4" s="8"/>
    </row>
    <row r="5" spans="1:29" ht="15">
      <c r="A5" s="1" t="s">
        <v>5</v>
      </c>
      <c r="B5" s="1"/>
      <c r="C5" s="2" t="str">
        <f>Sponsor</f>
        <v>Jones Homes</v>
      </c>
      <c r="D5" s="8"/>
      <c r="H5" s="4" t="s">
        <v>6</v>
      </c>
      <c r="I5" s="5"/>
      <c r="K5" s="6"/>
      <c r="O5" s="8"/>
      <c r="Q5" s="8"/>
      <c r="R5" s="8"/>
      <c r="T5" s="8"/>
      <c r="U5" s="8"/>
      <c r="W5" s="8"/>
      <c r="X5" s="8"/>
      <c r="Z5" s="8"/>
      <c r="AA5" s="8"/>
      <c r="AB5" s="8"/>
      <c r="AC5" s="8"/>
    </row>
    <row r="6" spans="1:41" s="59" customFormat="1" ht="45">
      <c r="A6" s="9" t="s">
        <v>7</v>
      </c>
      <c r="B6" s="10" t="s">
        <v>8</v>
      </c>
      <c r="C6" s="10" t="s">
        <v>10</v>
      </c>
      <c r="D6" s="63" t="s">
        <v>112</v>
      </c>
      <c r="E6" s="13" t="s">
        <v>11</v>
      </c>
      <c r="F6" s="64" t="s">
        <v>12</v>
      </c>
      <c r="G6" s="65" t="s">
        <v>113</v>
      </c>
      <c r="H6" s="66" t="s">
        <v>139</v>
      </c>
      <c r="I6" s="64" t="s">
        <v>12</v>
      </c>
      <c r="J6" s="65" t="s">
        <v>113</v>
      </c>
      <c r="K6" s="13" t="s">
        <v>13</v>
      </c>
      <c r="L6" s="64" t="s">
        <v>12</v>
      </c>
      <c r="M6" s="65" t="s">
        <v>113</v>
      </c>
      <c r="N6" s="15" t="s">
        <v>14</v>
      </c>
      <c r="O6" s="67" t="s">
        <v>12</v>
      </c>
      <c r="P6" s="68" t="s">
        <v>113</v>
      </c>
      <c r="Q6" s="15" t="s">
        <v>115</v>
      </c>
      <c r="R6" s="67" t="s">
        <v>12</v>
      </c>
      <c r="S6" s="68" t="s">
        <v>113</v>
      </c>
      <c r="T6" s="17" t="s">
        <v>116</v>
      </c>
      <c r="U6" s="67" t="s">
        <v>12</v>
      </c>
      <c r="V6" s="68" t="s">
        <v>113</v>
      </c>
      <c r="W6" s="17" t="s">
        <v>15</v>
      </c>
      <c r="X6" s="67" t="s">
        <v>12</v>
      </c>
      <c r="Y6" s="68" t="s">
        <v>113</v>
      </c>
      <c r="Z6" s="18" t="s">
        <v>16</v>
      </c>
      <c r="AA6" s="11" t="s">
        <v>117</v>
      </c>
      <c r="AB6" s="19" t="s">
        <v>118</v>
      </c>
      <c r="AC6" s="69" t="s">
        <v>18</v>
      </c>
      <c r="AD6" s="57"/>
      <c r="AE6" s="57"/>
      <c r="AF6" s="57"/>
      <c r="AG6" s="57"/>
      <c r="AH6" s="57"/>
      <c r="AI6" s="57"/>
      <c r="AJ6" s="57"/>
      <c r="AK6" s="57"/>
      <c r="AL6" s="57"/>
      <c r="AO6" s="70" t="s">
        <v>119</v>
      </c>
    </row>
    <row r="7" spans="1:41" s="58" customFormat="1" ht="12.75">
      <c r="A7" s="120">
        <v>54</v>
      </c>
      <c r="B7" s="104" t="s">
        <v>157</v>
      </c>
      <c r="C7" s="72" t="s">
        <v>55</v>
      </c>
      <c r="D7" s="50" t="s">
        <v>122</v>
      </c>
      <c r="E7" s="73"/>
      <c r="F7" s="74"/>
      <c r="G7" s="75"/>
      <c r="H7" s="73">
        <v>11.5</v>
      </c>
      <c r="I7" s="74">
        <v>93</v>
      </c>
      <c r="J7" s="75" t="s">
        <v>160</v>
      </c>
      <c r="K7" s="24"/>
      <c r="L7" s="74"/>
      <c r="M7" s="75"/>
      <c r="N7" s="76">
        <v>5.01</v>
      </c>
      <c r="O7" s="77">
        <v>81</v>
      </c>
      <c r="P7" s="78" t="s">
        <v>160</v>
      </c>
      <c r="Q7" s="76"/>
      <c r="R7" s="77"/>
      <c r="S7" s="78"/>
      <c r="T7" s="76">
        <v>7.35</v>
      </c>
      <c r="U7" s="77">
        <v>64</v>
      </c>
      <c r="V7" s="78" t="s">
        <v>136</v>
      </c>
      <c r="W7" s="76"/>
      <c r="X7" s="77"/>
      <c r="Y7" s="78"/>
      <c r="Z7" s="27">
        <v>238</v>
      </c>
      <c r="AA7" s="79">
        <v>1</v>
      </c>
      <c r="AB7" s="28">
        <v>1</v>
      </c>
      <c r="AC7" s="97" t="str">
        <f aca="true" t="shared" si="0" ref="AC7:AC27">IF(Z7&lt;15,"",HLOOKUP(Z7,T_U13G_3_Events,5))</f>
        <v>5*</v>
      </c>
      <c r="AO7" s="81">
        <f aca="true" t="shared" si="1" ref="AO7:AO27">IF(D7="C",Z7,0)</f>
        <v>238</v>
      </c>
    </row>
    <row r="8" spans="1:41" s="58" customFormat="1" ht="12.75">
      <c r="A8" s="82">
        <v>58</v>
      </c>
      <c r="B8" s="93" t="s">
        <v>159</v>
      </c>
      <c r="C8" s="94" t="s">
        <v>69</v>
      </c>
      <c r="D8" s="49"/>
      <c r="E8" s="85"/>
      <c r="F8" s="86"/>
      <c r="G8" s="87"/>
      <c r="H8" s="85">
        <v>12.4</v>
      </c>
      <c r="I8" s="86">
        <v>84</v>
      </c>
      <c r="J8" s="87" t="s">
        <v>137</v>
      </c>
      <c r="K8" s="37">
        <v>0.0016793981481481484</v>
      </c>
      <c r="L8" s="86">
        <v>79</v>
      </c>
      <c r="M8" s="87" t="s">
        <v>160</v>
      </c>
      <c r="N8" s="88"/>
      <c r="O8" s="89"/>
      <c r="P8" s="90"/>
      <c r="Q8" s="88">
        <v>1.42</v>
      </c>
      <c r="R8" s="89">
        <v>77</v>
      </c>
      <c r="S8" s="90" t="s">
        <v>160</v>
      </c>
      <c r="T8" s="88">
        <v>7.73</v>
      </c>
      <c r="U8" s="89">
        <v>68</v>
      </c>
      <c r="V8" s="90" t="s">
        <v>137</v>
      </c>
      <c r="W8" s="88"/>
      <c r="X8" s="89"/>
      <c r="Y8" s="90"/>
      <c r="Z8" s="40">
        <v>229</v>
      </c>
      <c r="AA8" s="91" t="s">
        <v>78</v>
      </c>
      <c r="AB8" s="41">
        <v>2</v>
      </c>
      <c r="AC8" s="97" t="str">
        <f t="shared" si="0"/>
        <v>5*</v>
      </c>
      <c r="AO8" s="81">
        <f t="shared" si="1"/>
        <v>0</v>
      </c>
    </row>
    <row r="9" spans="1:41" s="58" customFormat="1" ht="15">
      <c r="A9" s="46">
        <v>42</v>
      </c>
      <c r="B9" s="83" t="s">
        <v>145</v>
      </c>
      <c r="C9" s="84" t="s">
        <v>66</v>
      </c>
      <c r="D9" s="49" t="s">
        <v>122</v>
      </c>
      <c r="E9" s="85"/>
      <c r="F9" s="86"/>
      <c r="G9" s="87"/>
      <c r="H9" s="85"/>
      <c r="I9" s="86"/>
      <c r="J9" s="87"/>
      <c r="K9" s="37">
        <v>0.0017199074074074072</v>
      </c>
      <c r="L9" s="86">
        <v>76</v>
      </c>
      <c r="M9" s="87" t="s">
        <v>160</v>
      </c>
      <c r="N9" s="88"/>
      <c r="O9" s="89"/>
      <c r="P9" s="90"/>
      <c r="Q9" s="88">
        <v>1.42</v>
      </c>
      <c r="R9" s="89">
        <v>77</v>
      </c>
      <c r="S9" s="90" t="s">
        <v>160</v>
      </c>
      <c r="T9" s="88">
        <v>8</v>
      </c>
      <c r="U9" s="89">
        <v>70</v>
      </c>
      <c r="V9" s="90" t="s">
        <v>160</v>
      </c>
      <c r="W9" s="88"/>
      <c r="X9" s="89"/>
      <c r="Y9" s="90"/>
      <c r="Z9" s="40">
        <v>223</v>
      </c>
      <c r="AA9" s="91">
        <v>2</v>
      </c>
      <c r="AB9" s="41">
        <v>3</v>
      </c>
      <c r="AC9" s="97" t="str">
        <f t="shared" si="0"/>
        <v>5*</v>
      </c>
      <c r="AO9" s="81">
        <f t="shared" si="1"/>
        <v>223</v>
      </c>
    </row>
    <row r="10" spans="1:41" s="58" customFormat="1" ht="15">
      <c r="A10" s="46">
        <v>51</v>
      </c>
      <c r="B10" s="93" t="s">
        <v>154</v>
      </c>
      <c r="C10" s="94" t="s">
        <v>68</v>
      </c>
      <c r="D10" s="49"/>
      <c r="E10" s="85">
        <v>14</v>
      </c>
      <c r="F10" s="86">
        <v>73</v>
      </c>
      <c r="G10" s="87" t="s">
        <v>136</v>
      </c>
      <c r="H10" s="85"/>
      <c r="I10" s="86"/>
      <c r="J10" s="87"/>
      <c r="K10" s="37"/>
      <c r="L10" s="86"/>
      <c r="M10" s="87"/>
      <c r="N10" s="88"/>
      <c r="O10" s="89"/>
      <c r="P10" s="90"/>
      <c r="Q10" s="88">
        <v>1.45</v>
      </c>
      <c r="R10" s="89">
        <v>78</v>
      </c>
      <c r="S10" s="90" t="s">
        <v>160</v>
      </c>
      <c r="T10" s="88">
        <v>7.67</v>
      </c>
      <c r="U10" s="89">
        <v>67</v>
      </c>
      <c r="V10" s="90" t="s">
        <v>137</v>
      </c>
      <c r="W10" s="88"/>
      <c r="X10" s="89"/>
      <c r="Y10" s="90"/>
      <c r="Z10" s="40">
        <v>218</v>
      </c>
      <c r="AA10" s="91" t="s">
        <v>78</v>
      </c>
      <c r="AB10" s="41">
        <v>4</v>
      </c>
      <c r="AC10" s="97" t="str">
        <f t="shared" si="0"/>
        <v>5*</v>
      </c>
      <c r="AO10" s="81">
        <f t="shared" si="1"/>
        <v>0</v>
      </c>
    </row>
    <row r="11" spans="1:41" s="58" customFormat="1" ht="15">
      <c r="A11" s="46">
        <v>57</v>
      </c>
      <c r="B11" s="93" t="s">
        <v>161</v>
      </c>
      <c r="C11" s="94" t="s">
        <v>69</v>
      </c>
      <c r="D11" s="49"/>
      <c r="E11" s="85"/>
      <c r="F11" s="86"/>
      <c r="G11" s="87"/>
      <c r="H11" s="85">
        <v>12.6</v>
      </c>
      <c r="I11" s="86">
        <v>82</v>
      </c>
      <c r="J11" s="87" t="s">
        <v>137</v>
      </c>
      <c r="K11" s="37">
        <v>0.00184375</v>
      </c>
      <c r="L11" s="86">
        <v>70</v>
      </c>
      <c r="M11" s="87" t="s">
        <v>136</v>
      </c>
      <c r="N11" s="88">
        <v>4.02</v>
      </c>
      <c r="O11" s="89">
        <v>71</v>
      </c>
      <c r="P11" s="90" t="s">
        <v>135</v>
      </c>
      <c r="Q11" s="88"/>
      <c r="R11" s="89"/>
      <c r="S11" s="90"/>
      <c r="T11" s="88">
        <v>6.6</v>
      </c>
      <c r="U11" s="89">
        <v>57</v>
      </c>
      <c r="V11" s="90" t="s">
        <v>135</v>
      </c>
      <c r="W11" s="88"/>
      <c r="X11" s="89"/>
      <c r="Y11" s="90"/>
      <c r="Z11" s="40">
        <v>210</v>
      </c>
      <c r="AA11" s="91" t="s">
        <v>78</v>
      </c>
      <c r="AB11" s="41">
        <v>5</v>
      </c>
      <c r="AC11" s="97" t="str">
        <f t="shared" si="0"/>
        <v>5*</v>
      </c>
      <c r="AO11" s="81">
        <f t="shared" si="1"/>
        <v>0</v>
      </c>
    </row>
    <row r="12" spans="1:41" s="58" customFormat="1" ht="12.75">
      <c r="A12" s="82">
        <v>38</v>
      </c>
      <c r="B12" s="83" t="s">
        <v>141</v>
      </c>
      <c r="C12" s="84" t="s">
        <v>26</v>
      </c>
      <c r="D12" s="49" t="s">
        <v>122</v>
      </c>
      <c r="E12" s="85"/>
      <c r="F12" s="86"/>
      <c r="G12" s="87"/>
      <c r="H12" s="85">
        <v>13</v>
      </c>
      <c r="I12" s="86">
        <v>78</v>
      </c>
      <c r="J12" s="87" t="s">
        <v>136</v>
      </c>
      <c r="K12" s="37"/>
      <c r="L12" s="86"/>
      <c r="M12" s="87"/>
      <c r="N12" s="88"/>
      <c r="O12" s="89"/>
      <c r="P12" s="90"/>
      <c r="Q12" s="88">
        <v>1.36</v>
      </c>
      <c r="R12" s="89">
        <v>72</v>
      </c>
      <c r="S12" s="90" t="s">
        <v>137</v>
      </c>
      <c r="T12" s="88">
        <v>6.11</v>
      </c>
      <c r="U12" s="89">
        <v>52</v>
      </c>
      <c r="V12" s="90" t="s">
        <v>135</v>
      </c>
      <c r="W12" s="88"/>
      <c r="X12" s="89"/>
      <c r="Y12" s="90"/>
      <c r="Z12" s="40">
        <v>202</v>
      </c>
      <c r="AA12" s="91">
        <v>3</v>
      </c>
      <c r="AB12" s="41">
        <v>6</v>
      </c>
      <c r="AC12" s="97" t="str">
        <f t="shared" si="0"/>
        <v>5*</v>
      </c>
      <c r="AO12" s="81">
        <f t="shared" si="1"/>
        <v>202</v>
      </c>
    </row>
    <row r="13" spans="1:41" s="58" customFormat="1" ht="15">
      <c r="A13" s="46">
        <v>40</v>
      </c>
      <c r="B13" s="83" t="s">
        <v>143</v>
      </c>
      <c r="C13" s="84" t="s">
        <v>26</v>
      </c>
      <c r="D13" s="49" t="s">
        <v>122</v>
      </c>
      <c r="E13" s="85">
        <v>14.7</v>
      </c>
      <c r="F13" s="86">
        <v>59</v>
      </c>
      <c r="G13" s="87" t="s">
        <v>135</v>
      </c>
      <c r="H13" s="85"/>
      <c r="I13" s="86"/>
      <c r="J13" s="87"/>
      <c r="K13" s="37"/>
      <c r="L13" s="86"/>
      <c r="M13" s="87"/>
      <c r="N13" s="88"/>
      <c r="O13" s="89"/>
      <c r="P13" s="90"/>
      <c r="Q13" s="88">
        <v>1.3</v>
      </c>
      <c r="R13" s="89">
        <v>66</v>
      </c>
      <c r="S13" s="90" t="s">
        <v>136</v>
      </c>
      <c r="T13" s="88">
        <v>9.03</v>
      </c>
      <c r="U13" s="89">
        <v>76</v>
      </c>
      <c r="V13" s="90" t="s">
        <v>160</v>
      </c>
      <c r="W13" s="88"/>
      <c r="X13" s="89"/>
      <c r="Y13" s="90"/>
      <c r="Z13" s="40">
        <v>201</v>
      </c>
      <c r="AA13" s="91">
        <v>4</v>
      </c>
      <c r="AB13" s="41">
        <v>7</v>
      </c>
      <c r="AC13" s="97" t="str">
        <f t="shared" si="0"/>
        <v>5*</v>
      </c>
      <c r="AO13" s="81">
        <f t="shared" si="1"/>
        <v>201</v>
      </c>
    </row>
    <row r="14" spans="1:41" s="58" customFormat="1" ht="12.75">
      <c r="A14" s="31">
        <v>37</v>
      </c>
      <c r="B14" s="32" t="s">
        <v>140</v>
      </c>
      <c r="C14" s="94" t="s">
        <v>26</v>
      </c>
      <c r="D14" s="49" t="s">
        <v>122</v>
      </c>
      <c r="E14" s="85">
        <v>14.8</v>
      </c>
      <c r="F14" s="86">
        <v>57</v>
      </c>
      <c r="G14" s="87"/>
      <c r="H14" s="85"/>
      <c r="I14" s="86"/>
      <c r="J14" s="87"/>
      <c r="K14" s="37">
        <v>0.00184375</v>
      </c>
      <c r="L14" s="86">
        <v>70</v>
      </c>
      <c r="M14" s="87" t="s">
        <v>136</v>
      </c>
      <c r="N14" s="88">
        <v>3.88</v>
      </c>
      <c r="O14" s="89">
        <v>67</v>
      </c>
      <c r="P14" s="90" t="s">
        <v>135</v>
      </c>
      <c r="Q14" s="88"/>
      <c r="R14" s="89"/>
      <c r="S14" s="90"/>
      <c r="T14" s="88">
        <v>6.88</v>
      </c>
      <c r="U14" s="89">
        <v>59</v>
      </c>
      <c r="V14" s="90" t="s">
        <v>136</v>
      </c>
      <c r="W14" s="88"/>
      <c r="X14" s="89"/>
      <c r="Y14" s="90"/>
      <c r="Z14" s="40">
        <v>196</v>
      </c>
      <c r="AA14" s="91">
        <v>5</v>
      </c>
      <c r="AB14" s="41">
        <v>8</v>
      </c>
      <c r="AC14" s="97" t="str">
        <f t="shared" si="0"/>
        <v>5*</v>
      </c>
      <c r="AD14" s="60"/>
      <c r="AE14" s="60"/>
      <c r="AF14" s="60"/>
      <c r="AG14" s="60"/>
      <c r="AH14" s="60"/>
      <c r="AI14" s="60"/>
      <c r="AJ14" s="60"/>
      <c r="AK14" s="60"/>
      <c r="AL14" s="60"/>
      <c r="AO14" s="81">
        <f t="shared" si="1"/>
        <v>196</v>
      </c>
    </row>
    <row r="15" spans="1:41" s="58" customFormat="1" ht="15">
      <c r="A15" s="46">
        <v>53</v>
      </c>
      <c r="B15" s="93" t="s">
        <v>156</v>
      </c>
      <c r="C15" s="94" t="s">
        <v>55</v>
      </c>
      <c r="D15" s="49"/>
      <c r="E15" s="85"/>
      <c r="F15" s="86"/>
      <c r="G15" s="87"/>
      <c r="H15" s="85"/>
      <c r="I15" s="86"/>
      <c r="J15" s="87"/>
      <c r="K15" s="37">
        <v>0.0018773148148148145</v>
      </c>
      <c r="L15" s="86">
        <v>68</v>
      </c>
      <c r="M15" s="87" t="s">
        <v>135</v>
      </c>
      <c r="N15" s="88"/>
      <c r="O15" s="89"/>
      <c r="P15" s="90"/>
      <c r="Q15" s="88">
        <v>1.27</v>
      </c>
      <c r="R15" s="89">
        <v>63</v>
      </c>
      <c r="S15" s="90" t="s">
        <v>135</v>
      </c>
      <c r="T15" s="88">
        <v>7.43</v>
      </c>
      <c r="U15" s="89">
        <v>65</v>
      </c>
      <c r="V15" s="90" t="s">
        <v>136</v>
      </c>
      <c r="W15" s="88"/>
      <c r="X15" s="89"/>
      <c r="Y15" s="90"/>
      <c r="Z15" s="40">
        <v>196</v>
      </c>
      <c r="AA15" s="91" t="s">
        <v>78</v>
      </c>
      <c r="AB15" s="41">
        <v>8</v>
      </c>
      <c r="AC15" s="97" t="str">
        <f t="shared" si="0"/>
        <v>5*</v>
      </c>
      <c r="AO15" s="81">
        <f t="shared" si="1"/>
        <v>0</v>
      </c>
    </row>
    <row r="16" spans="1:41" s="58" customFormat="1" ht="15">
      <c r="A16" s="46">
        <v>52</v>
      </c>
      <c r="B16" s="93" t="s">
        <v>155</v>
      </c>
      <c r="C16" s="94" t="s">
        <v>55</v>
      </c>
      <c r="D16" s="49" t="s">
        <v>122</v>
      </c>
      <c r="E16" s="85">
        <v>14.4</v>
      </c>
      <c r="F16" s="86">
        <v>65</v>
      </c>
      <c r="G16" s="87" t="s">
        <v>135</v>
      </c>
      <c r="H16" s="85"/>
      <c r="I16" s="86"/>
      <c r="J16" s="87"/>
      <c r="K16" s="37"/>
      <c r="L16" s="86"/>
      <c r="M16" s="87"/>
      <c r="N16" s="88">
        <v>4.12</v>
      </c>
      <c r="O16" s="89">
        <v>72</v>
      </c>
      <c r="P16" s="90" t="s">
        <v>136</v>
      </c>
      <c r="Q16" s="88"/>
      <c r="R16" s="89"/>
      <c r="S16" s="90"/>
      <c r="T16" s="88">
        <v>6.41</v>
      </c>
      <c r="U16" s="89">
        <v>55</v>
      </c>
      <c r="V16" s="90" t="s">
        <v>135</v>
      </c>
      <c r="W16" s="88"/>
      <c r="X16" s="89"/>
      <c r="Y16" s="90"/>
      <c r="Z16" s="40">
        <v>192</v>
      </c>
      <c r="AA16" s="91">
        <v>6</v>
      </c>
      <c r="AB16" s="41">
        <v>10</v>
      </c>
      <c r="AC16" s="97" t="str">
        <f t="shared" si="0"/>
        <v>5*</v>
      </c>
      <c r="AO16" s="81">
        <f t="shared" si="1"/>
        <v>192</v>
      </c>
    </row>
    <row r="17" spans="1:41" s="58" customFormat="1" ht="15">
      <c r="A17" s="46">
        <v>55</v>
      </c>
      <c r="B17" s="93" t="s">
        <v>158</v>
      </c>
      <c r="C17" s="94" t="s">
        <v>55</v>
      </c>
      <c r="D17" s="49" t="s">
        <v>122</v>
      </c>
      <c r="E17" s="85"/>
      <c r="F17" s="86"/>
      <c r="G17" s="87"/>
      <c r="H17" s="85">
        <v>12.7</v>
      </c>
      <c r="I17" s="86">
        <v>81</v>
      </c>
      <c r="J17" s="87" t="s">
        <v>136</v>
      </c>
      <c r="K17" s="37"/>
      <c r="L17" s="86"/>
      <c r="M17" s="87"/>
      <c r="N17" s="88">
        <v>3.98</v>
      </c>
      <c r="O17" s="89">
        <v>70</v>
      </c>
      <c r="P17" s="90" t="s">
        <v>135</v>
      </c>
      <c r="Q17" s="88"/>
      <c r="R17" s="89"/>
      <c r="S17" s="90"/>
      <c r="T17" s="88">
        <v>4.75</v>
      </c>
      <c r="U17" s="89">
        <v>38</v>
      </c>
      <c r="V17" s="90"/>
      <c r="W17" s="88"/>
      <c r="X17" s="89"/>
      <c r="Y17" s="90"/>
      <c r="Z17" s="40">
        <v>189</v>
      </c>
      <c r="AA17" s="91">
        <v>7</v>
      </c>
      <c r="AB17" s="41">
        <v>11</v>
      </c>
      <c r="AC17" s="97" t="str">
        <f t="shared" si="0"/>
        <v>5*</v>
      </c>
      <c r="AO17" s="81">
        <f t="shared" si="1"/>
        <v>189</v>
      </c>
    </row>
    <row r="18" spans="1:41" s="58" customFormat="1" ht="12.75">
      <c r="A18" s="82">
        <v>47</v>
      </c>
      <c r="B18" s="83" t="s">
        <v>150</v>
      </c>
      <c r="C18" s="84" t="s">
        <v>44</v>
      </c>
      <c r="D18" s="49" t="s">
        <v>122</v>
      </c>
      <c r="E18" s="85">
        <v>15</v>
      </c>
      <c r="F18" s="86">
        <v>53</v>
      </c>
      <c r="G18" s="87"/>
      <c r="H18" s="85"/>
      <c r="I18" s="86"/>
      <c r="J18" s="87"/>
      <c r="K18" s="37">
        <v>0.0018657407407407407</v>
      </c>
      <c r="L18" s="86">
        <v>69</v>
      </c>
      <c r="M18" s="87" t="s">
        <v>135</v>
      </c>
      <c r="N18" s="88"/>
      <c r="O18" s="89"/>
      <c r="P18" s="90"/>
      <c r="Q18" s="88">
        <v>1.3</v>
      </c>
      <c r="R18" s="89">
        <v>66</v>
      </c>
      <c r="S18" s="90" t="s">
        <v>136</v>
      </c>
      <c r="T18" s="88">
        <v>6.03</v>
      </c>
      <c r="U18" s="89">
        <v>51</v>
      </c>
      <c r="V18" s="90" t="s">
        <v>135</v>
      </c>
      <c r="W18" s="88"/>
      <c r="X18" s="89"/>
      <c r="Y18" s="90"/>
      <c r="Z18" s="40">
        <v>186</v>
      </c>
      <c r="AA18" s="91">
        <v>8</v>
      </c>
      <c r="AB18" s="41">
        <v>12</v>
      </c>
      <c r="AC18" s="97" t="str">
        <f t="shared" si="0"/>
        <v>5*</v>
      </c>
      <c r="AO18" s="81">
        <f t="shared" si="1"/>
        <v>186</v>
      </c>
    </row>
    <row r="19" spans="1:41" s="58" customFormat="1" ht="12.75">
      <c r="A19" s="82">
        <v>48</v>
      </c>
      <c r="B19" s="83" t="s">
        <v>151</v>
      </c>
      <c r="C19" s="84" t="s">
        <v>44</v>
      </c>
      <c r="D19" s="49" t="s">
        <v>122</v>
      </c>
      <c r="E19" s="85">
        <v>15.1</v>
      </c>
      <c r="F19" s="86">
        <v>51</v>
      </c>
      <c r="G19" s="87"/>
      <c r="H19" s="85"/>
      <c r="I19" s="86"/>
      <c r="J19" s="87"/>
      <c r="K19" s="37">
        <v>0.0020150462962962965</v>
      </c>
      <c r="L19" s="86">
        <v>62</v>
      </c>
      <c r="M19" s="87"/>
      <c r="N19" s="88">
        <v>3.75</v>
      </c>
      <c r="O19" s="89">
        <v>63</v>
      </c>
      <c r="P19" s="90" t="s">
        <v>135</v>
      </c>
      <c r="Q19" s="88"/>
      <c r="R19" s="89"/>
      <c r="S19" s="90"/>
      <c r="T19" s="88">
        <v>7.02</v>
      </c>
      <c r="U19" s="89">
        <v>61</v>
      </c>
      <c r="V19" s="90" t="s">
        <v>136</v>
      </c>
      <c r="W19" s="88"/>
      <c r="X19" s="89"/>
      <c r="Y19" s="90"/>
      <c r="Z19" s="40">
        <v>186</v>
      </c>
      <c r="AA19" s="91">
        <v>8</v>
      </c>
      <c r="AB19" s="41">
        <v>12</v>
      </c>
      <c r="AC19" s="97" t="str">
        <f t="shared" si="0"/>
        <v>5*</v>
      </c>
      <c r="AO19" s="81">
        <f t="shared" si="1"/>
        <v>186</v>
      </c>
    </row>
    <row r="20" spans="1:41" s="58" customFormat="1" ht="15">
      <c r="A20" s="46">
        <v>43</v>
      </c>
      <c r="B20" s="83" t="s">
        <v>146</v>
      </c>
      <c r="C20" s="84" t="s">
        <v>66</v>
      </c>
      <c r="D20" s="49" t="s">
        <v>122</v>
      </c>
      <c r="E20" s="85">
        <v>16.5</v>
      </c>
      <c r="F20" s="86">
        <v>36</v>
      </c>
      <c r="G20" s="87"/>
      <c r="H20" s="85"/>
      <c r="I20" s="86"/>
      <c r="J20" s="87"/>
      <c r="K20" s="37">
        <v>0.002087962962962963</v>
      </c>
      <c r="L20" s="86">
        <v>59</v>
      </c>
      <c r="M20" s="87"/>
      <c r="N20" s="88">
        <v>3.46</v>
      </c>
      <c r="O20" s="89">
        <v>53</v>
      </c>
      <c r="P20" s="90"/>
      <c r="Q20" s="88"/>
      <c r="R20" s="89"/>
      <c r="S20" s="90"/>
      <c r="T20" s="88"/>
      <c r="U20" s="89"/>
      <c r="V20" s="90"/>
      <c r="W20" s="88">
        <v>21.3</v>
      </c>
      <c r="X20" s="89">
        <v>69</v>
      </c>
      <c r="Y20" s="90" t="s">
        <v>137</v>
      </c>
      <c r="Z20" s="40">
        <v>181</v>
      </c>
      <c r="AA20" s="91">
        <v>10</v>
      </c>
      <c r="AB20" s="41">
        <v>14</v>
      </c>
      <c r="AC20" s="97" t="str">
        <f t="shared" si="0"/>
        <v>5*</v>
      </c>
      <c r="AO20" s="81">
        <f t="shared" si="1"/>
        <v>181</v>
      </c>
    </row>
    <row r="21" spans="1:41" s="58" customFormat="1" ht="12.75">
      <c r="A21" s="82">
        <v>39</v>
      </c>
      <c r="B21" s="83" t="s">
        <v>142</v>
      </c>
      <c r="C21" s="84" t="s">
        <v>26</v>
      </c>
      <c r="D21" s="49" t="s">
        <v>122</v>
      </c>
      <c r="E21" s="85">
        <v>15.1</v>
      </c>
      <c r="F21" s="86">
        <v>51</v>
      </c>
      <c r="G21" s="87"/>
      <c r="H21" s="85"/>
      <c r="I21" s="86"/>
      <c r="J21" s="87"/>
      <c r="K21" s="37">
        <v>0.0018715277777777782</v>
      </c>
      <c r="L21" s="86">
        <v>69</v>
      </c>
      <c r="M21" s="87" t="s">
        <v>135</v>
      </c>
      <c r="N21" s="88">
        <v>3.72</v>
      </c>
      <c r="O21" s="89">
        <v>62</v>
      </c>
      <c r="P21" s="90"/>
      <c r="Q21" s="88"/>
      <c r="R21" s="89"/>
      <c r="S21" s="90"/>
      <c r="T21" s="88">
        <v>4.23</v>
      </c>
      <c r="U21" s="89">
        <v>33</v>
      </c>
      <c r="V21" s="90"/>
      <c r="W21" s="88"/>
      <c r="X21" s="89"/>
      <c r="Y21" s="90"/>
      <c r="Z21" s="40">
        <v>164</v>
      </c>
      <c r="AA21" s="91">
        <v>11</v>
      </c>
      <c r="AB21" s="41">
        <v>15</v>
      </c>
      <c r="AC21" s="97" t="str">
        <f t="shared" si="0"/>
        <v>4*</v>
      </c>
      <c r="AO21" s="81">
        <f t="shared" si="1"/>
        <v>164</v>
      </c>
    </row>
    <row r="22" spans="1:41" s="58" customFormat="1" ht="12.75">
      <c r="A22" s="82">
        <v>46</v>
      </c>
      <c r="B22" s="83" t="s">
        <v>149</v>
      </c>
      <c r="C22" s="84" t="s">
        <v>44</v>
      </c>
      <c r="D22" s="49" t="s">
        <v>122</v>
      </c>
      <c r="E22" s="85">
        <v>16.5</v>
      </c>
      <c r="F22" s="86">
        <v>36</v>
      </c>
      <c r="G22" s="87"/>
      <c r="H22" s="85"/>
      <c r="I22" s="86"/>
      <c r="J22" s="87"/>
      <c r="K22" s="37">
        <v>0.002130787037037037</v>
      </c>
      <c r="L22" s="86">
        <v>57</v>
      </c>
      <c r="M22" s="87"/>
      <c r="N22" s="88"/>
      <c r="O22" s="89"/>
      <c r="P22" s="90"/>
      <c r="Q22" s="88">
        <v>1.18</v>
      </c>
      <c r="R22" s="89">
        <v>54</v>
      </c>
      <c r="S22" s="90"/>
      <c r="T22" s="88">
        <v>5.02</v>
      </c>
      <c r="U22" s="89">
        <v>41</v>
      </c>
      <c r="V22" s="90"/>
      <c r="W22" s="88"/>
      <c r="X22" s="89"/>
      <c r="Y22" s="90"/>
      <c r="Z22" s="40">
        <v>152</v>
      </c>
      <c r="AA22" s="91">
        <v>12</v>
      </c>
      <c r="AB22" s="41">
        <v>16</v>
      </c>
      <c r="AC22" s="97" t="str">
        <f t="shared" si="0"/>
        <v>4*</v>
      </c>
      <c r="AO22" s="81">
        <f t="shared" si="1"/>
        <v>152</v>
      </c>
    </row>
    <row r="23" spans="1:41" s="58" customFormat="1" ht="15">
      <c r="A23" s="46">
        <v>45</v>
      </c>
      <c r="B23" s="83" t="s">
        <v>148</v>
      </c>
      <c r="C23" s="84" t="s">
        <v>44</v>
      </c>
      <c r="D23" s="49" t="s">
        <v>122</v>
      </c>
      <c r="E23" s="85">
        <v>16.3</v>
      </c>
      <c r="F23" s="86">
        <v>38</v>
      </c>
      <c r="G23" s="87"/>
      <c r="H23" s="85"/>
      <c r="I23" s="86"/>
      <c r="J23" s="87"/>
      <c r="K23" s="37">
        <v>0.0019745370370370372</v>
      </c>
      <c r="L23" s="86">
        <v>64</v>
      </c>
      <c r="M23" s="87"/>
      <c r="N23" s="88"/>
      <c r="O23" s="89"/>
      <c r="P23" s="90"/>
      <c r="Q23" s="88">
        <v>1.21</v>
      </c>
      <c r="R23" s="89">
        <v>57</v>
      </c>
      <c r="S23" s="90" t="s">
        <v>135</v>
      </c>
      <c r="T23" s="88"/>
      <c r="U23" s="89"/>
      <c r="V23" s="90"/>
      <c r="W23" s="88">
        <v>9.64</v>
      </c>
      <c r="X23" s="89">
        <v>23</v>
      </c>
      <c r="Y23" s="90"/>
      <c r="Z23" s="40">
        <v>144</v>
      </c>
      <c r="AA23" s="91">
        <v>13</v>
      </c>
      <c r="AB23" s="41">
        <v>17</v>
      </c>
      <c r="AC23" s="97" t="str">
        <f t="shared" si="0"/>
        <v>4*</v>
      </c>
      <c r="AO23" s="81">
        <f t="shared" si="1"/>
        <v>144</v>
      </c>
    </row>
    <row r="24" spans="1:41" s="58" customFormat="1" ht="12.75">
      <c r="A24" s="82">
        <v>49</v>
      </c>
      <c r="B24" s="83" t="s">
        <v>152</v>
      </c>
      <c r="C24" s="84" t="s">
        <v>44</v>
      </c>
      <c r="D24" s="49" t="s">
        <v>122</v>
      </c>
      <c r="E24" s="85"/>
      <c r="F24" s="86"/>
      <c r="G24" s="87"/>
      <c r="H24" s="85"/>
      <c r="I24" s="86"/>
      <c r="J24" s="87"/>
      <c r="K24" s="37">
        <v>0.0019236111111111112</v>
      </c>
      <c r="L24" s="86">
        <v>66</v>
      </c>
      <c r="M24" s="87"/>
      <c r="N24" s="88">
        <v>3.05</v>
      </c>
      <c r="O24" s="89">
        <v>39</v>
      </c>
      <c r="P24" s="90"/>
      <c r="Q24" s="88"/>
      <c r="R24" s="89"/>
      <c r="S24" s="90"/>
      <c r="T24" s="88">
        <v>4.67</v>
      </c>
      <c r="U24" s="89">
        <v>37</v>
      </c>
      <c r="V24" s="90"/>
      <c r="W24" s="88"/>
      <c r="X24" s="89"/>
      <c r="Y24" s="90"/>
      <c r="Z24" s="40">
        <v>142</v>
      </c>
      <c r="AA24" s="91">
        <v>14</v>
      </c>
      <c r="AB24" s="41">
        <v>18</v>
      </c>
      <c r="AC24" s="97" t="str">
        <f t="shared" si="0"/>
        <v>4*</v>
      </c>
      <c r="AO24" s="81">
        <f t="shared" si="1"/>
        <v>142</v>
      </c>
    </row>
    <row r="25" spans="1:41" s="58" customFormat="1" ht="15">
      <c r="A25" s="46">
        <v>44</v>
      </c>
      <c r="B25" s="83" t="s">
        <v>147</v>
      </c>
      <c r="C25" s="84" t="s">
        <v>35</v>
      </c>
      <c r="D25" s="49" t="s">
        <v>122</v>
      </c>
      <c r="E25" s="85">
        <v>16.9</v>
      </c>
      <c r="F25" s="86">
        <v>32</v>
      </c>
      <c r="G25" s="87"/>
      <c r="H25" s="85"/>
      <c r="I25" s="86"/>
      <c r="J25" s="87"/>
      <c r="K25" s="37"/>
      <c r="L25" s="86"/>
      <c r="M25" s="87"/>
      <c r="N25" s="88">
        <v>2.82</v>
      </c>
      <c r="O25" s="89">
        <v>32</v>
      </c>
      <c r="P25" s="90"/>
      <c r="Q25" s="88"/>
      <c r="R25" s="89"/>
      <c r="S25" s="90"/>
      <c r="T25" s="88">
        <v>4.77</v>
      </c>
      <c r="U25" s="89">
        <v>38</v>
      </c>
      <c r="V25" s="90"/>
      <c r="W25" s="88"/>
      <c r="X25" s="89"/>
      <c r="Y25" s="90"/>
      <c r="Z25" s="40">
        <v>102</v>
      </c>
      <c r="AA25" s="91">
        <v>15</v>
      </c>
      <c r="AB25" s="41">
        <v>19</v>
      </c>
      <c r="AC25" s="97" t="str">
        <f t="shared" si="0"/>
        <v>3*</v>
      </c>
      <c r="AO25" s="81">
        <f t="shared" si="1"/>
        <v>102</v>
      </c>
    </row>
    <row r="26" spans="1:41" s="58" customFormat="1" ht="15">
      <c r="A26" s="46">
        <v>50</v>
      </c>
      <c r="B26" s="93" t="s">
        <v>153</v>
      </c>
      <c r="C26" s="94" t="s">
        <v>44</v>
      </c>
      <c r="D26" s="49" t="s">
        <v>122</v>
      </c>
      <c r="E26" s="85">
        <v>16.7</v>
      </c>
      <c r="F26" s="86">
        <v>34</v>
      </c>
      <c r="G26" s="87"/>
      <c r="H26" s="85"/>
      <c r="I26" s="86"/>
      <c r="J26" s="87"/>
      <c r="K26" s="37"/>
      <c r="L26" s="86"/>
      <c r="M26" s="87"/>
      <c r="N26" s="88">
        <v>3.04</v>
      </c>
      <c r="O26" s="89">
        <v>39</v>
      </c>
      <c r="P26" s="90"/>
      <c r="Q26" s="88"/>
      <c r="R26" s="89"/>
      <c r="S26" s="90"/>
      <c r="T26" s="88"/>
      <c r="U26" s="89"/>
      <c r="V26" s="90"/>
      <c r="W26" s="88">
        <v>8.76</v>
      </c>
      <c r="X26" s="89">
        <v>20</v>
      </c>
      <c r="Y26" s="90"/>
      <c r="Z26" s="40">
        <v>93</v>
      </c>
      <c r="AA26" s="91">
        <v>16</v>
      </c>
      <c r="AB26" s="41">
        <v>20</v>
      </c>
      <c r="AC26" s="97" t="str">
        <f t="shared" si="0"/>
        <v>2*</v>
      </c>
      <c r="AO26" s="81">
        <f t="shared" si="1"/>
        <v>93</v>
      </c>
    </row>
    <row r="27" spans="1:41" s="58" customFormat="1" ht="15">
      <c r="A27" s="46">
        <v>41</v>
      </c>
      <c r="B27" s="83" t="s">
        <v>144</v>
      </c>
      <c r="C27" s="84" t="s">
        <v>31</v>
      </c>
      <c r="D27" s="49" t="s">
        <v>122</v>
      </c>
      <c r="E27" s="85">
        <v>16</v>
      </c>
      <c r="F27" s="86">
        <v>41</v>
      </c>
      <c r="G27" s="87"/>
      <c r="H27" s="85"/>
      <c r="I27" s="86"/>
      <c r="J27" s="87"/>
      <c r="K27" s="37"/>
      <c r="L27" s="86"/>
      <c r="M27" s="87"/>
      <c r="N27" s="88"/>
      <c r="O27" s="89"/>
      <c r="P27" s="90"/>
      <c r="Q27" s="88"/>
      <c r="R27" s="89"/>
      <c r="S27" s="90"/>
      <c r="T27" s="88"/>
      <c r="U27" s="89"/>
      <c r="V27" s="90"/>
      <c r="W27" s="88"/>
      <c r="X27" s="89"/>
      <c r="Y27" s="90"/>
      <c r="Z27" s="40">
        <v>41</v>
      </c>
      <c r="AA27" s="91">
        <v>17</v>
      </c>
      <c r="AB27" s="41">
        <v>21</v>
      </c>
      <c r="AC27" s="97" t="e">
        <f t="shared" si="0"/>
        <v>#N/A</v>
      </c>
      <c r="AO27" s="81">
        <f t="shared" si="1"/>
        <v>41</v>
      </c>
    </row>
    <row r="28" spans="1:29" ht="15">
      <c r="A28" s="61"/>
      <c r="B28" s="61"/>
      <c r="C28" s="61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</row>
  </sheetData>
  <sheetProtection/>
  <mergeCells count="2">
    <mergeCell ref="A1:AC1"/>
    <mergeCell ref="I2:P2"/>
  </mergeCells>
  <conditionalFormatting sqref="AA7:AB27">
    <cfRule type="cellIs" priority="7" dxfId="5" operator="equal" stopIfTrue="1">
      <formula>1</formula>
    </cfRule>
    <cfRule type="cellIs" priority="8" dxfId="1" operator="equal" stopIfTrue="1">
      <formula>2</formula>
    </cfRule>
    <cfRule type="cellIs" priority="9" dxfId="3" operator="equal" stopIfTrue="1">
      <formula>3</formula>
    </cfRule>
  </conditionalFormatting>
  <conditionalFormatting sqref="AA7:AB27">
    <cfRule type="cellIs" priority="4" dxfId="2" operator="equal" stopIfTrue="1">
      <formula>1</formula>
    </cfRule>
    <cfRule type="cellIs" priority="5" dxfId="10" operator="equal" stopIfTrue="1">
      <formula>2</formula>
    </cfRule>
    <cfRule type="cellIs" priority="6" dxfId="0" operator="equal" stopIfTrue="1">
      <formula>3</formula>
    </cfRule>
  </conditionalFormatting>
  <conditionalFormatting sqref="B7">
    <cfRule type="expression" priority="1" dxfId="20">
      <formula>OR(N7="3G",N7="3B")</formula>
    </cfRule>
    <cfRule type="expression" priority="2" dxfId="10">
      <formula>OR(N7="2G",N7="2B")</formula>
    </cfRule>
    <cfRule type="expression" priority="3" dxfId="2">
      <formula>OR(N7="1G",N7="1B")</formula>
    </cfRule>
  </conditionalFormatting>
  <dataValidations count="2">
    <dataValidation type="list" allowBlank="1" showInputMessage="1" showErrorMessage="1" sqref="D7:D27">
      <formula1>CO</formula1>
    </dataValidation>
    <dataValidation type="list" allowBlank="1" showInputMessage="1" showErrorMessage="1" sqref="C7:C27">
      <formula1>Clubs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1" max="1" width="4.28125" style="3" customWidth="1"/>
    <col min="2" max="2" width="17.140625" style="3" customWidth="1"/>
    <col min="3" max="3" width="15.7109375" style="3" bestFit="1" customWidth="1"/>
    <col min="4" max="4" width="3.00390625" style="7" bestFit="1" customWidth="1"/>
    <col min="5" max="5" width="7.8515625" style="7" customWidth="1"/>
    <col min="6" max="6" width="6.57421875" style="7" bestFit="1" customWidth="1"/>
    <col min="7" max="7" width="3.421875" style="7" bestFit="1" customWidth="1"/>
    <col min="8" max="8" width="7.140625" style="7" customWidth="1"/>
    <col min="9" max="9" width="7.28125" style="7" customWidth="1"/>
    <col min="10" max="10" width="3.421875" style="7" bestFit="1" customWidth="1"/>
    <col min="11" max="11" width="6.57421875" style="7" customWidth="1"/>
    <col min="12" max="12" width="6.57421875" style="7" bestFit="1" customWidth="1"/>
    <col min="13" max="13" width="3.421875" style="7" bestFit="1" customWidth="1"/>
    <col min="14" max="14" width="6.57421875" style="7" customWidth="1"/>
    <col min="15" max="15" width="6.57421875" style="7" bestFit="1" customWidth="1"/>
    <col min="16" max="16" width="3.421875" style="7" bestFit="1" customWidth="1"/>
    <col min="17" max="17" width="6.57421875" style="7" customWidth="1"/>
    <col min="18" max="18" width="6.57421875" style="7" bestFit="1" customWidth="1"/>
    <col min="19" max="19" width="3.421875" style="7" bestFit="1" customWidth="1"/>
    <col min="20" max="20" width="8.421875" style="7" bestFit="1" customWidth="1"/>
    <col min="21" max="21" width="3.421875" style="7" customWidth="1"/>
    <col min="22" max="23" width="7.28125" style="7" customWidth="1"/>
    <col min="24" max="24" width="9.140625" style="7" hidden="1" customWidth="1"/>
    <col min="25" max="25" width="9.8515625" style="3" customWidth="1"/>
    <col min="26" max="33" width="9.140625" style="3" customWidth="1"/>
    <col min="34" max="34" width="9.140625" style="3" hidden="1" customWidth="1"/>
    <col min="35" max="16384" width="9.140625" style="3" customWidth="1"/>
  </cols>
  <sheetData>
    <row r="1" spans="1:28" ht="15.75">
      <c r="A1" s="126" t="str">
        <f>EventTitle</f>
        <v>CHESHIRE COUNTY ATHLETICS ASSOCIATION - Junior Multievent Championship, Macclesfield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98"/>
      <c r="Y1" s="98"/>
      <c r="Z1" s="98"/>
      <c r="AA1" s="98"/>
      <c r="AB1" s="98"/>
    </row>
    <row r="2" spans="1:28" ht="15">
      <c r="A2" s="2"/>
      <c r="B2" s="52"/>
      <c r="C2" s="52"/>
      <c r="D2" s="53"/>
      <c r="E2" s="8"/>
      <c r="F2" s="8"/>
      <c r="G2" s="8"/>
      <c r="H2" s="128" t="s">
        <v>162</v>
      </c>
      <c r="I2" s="128"/>
      <c r="J2" s="128"/>
      <c r="K2" s="128"/>
      <c r="L2" s="128"/>
      <c r="M2" s="9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">
      <c r="A3" s="2"/>
      <c r="B3" s="52"/>
      <c r="C3" s="52"/>
      <c r="D3" s="5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7"/>
      <c r="Z3" s="7"/>
      <c r="AA3" s="62"/>
      <c r="AB3" s="53"/>
    </row>
    <row r="4" spans="1:28" ht="15">
      <c r="A4" s="1" t="s">
        <v>0</v>
      </c>
      <c r="B4" s="1"/>
      <c r="C4" s="2" t="str">
        <f>ArrangedBy</f>
        <v>Handforth W A A C</v>
      </c>
      <c r="D4" s="8"/>
      <c r="H4" s="4" t="s">
        <v>1</v>
      </c>
      <c r="I4" s="5"/>
      <c r="K4" s="6" t="s">
        <v>2</v>
      </c>
      <c r="O4" s="8"/>
      <c r="Q4" s="8"/>
      <c r="R4" s="5" t="s">
        <v>3</v>
      </c>
      <c r="T4" s="6" t="str">
        <f>Date</f>
        <v>12 September 20??</v>
      </c>
      <c r="U4" s="6" t="s">
        <v>111</v>
      </c>
      <c r="V4" s="6"/>
      <c r="W4" s="6"/>
      <c r="X4" s="8"/>
      <c r="Y4" s="6"/>
      <c r="Z4" s="6"/>
      <c r="AA4" s="8"/>
      <c r="AB4" s="7"/>
    </row>
    <row r="5" spans="1:28" ht="15">
      <c r="A5" s="1" t="s">
        <v>5</v>
      </c>
      <c r="B5" s="1"/>
      <c r="C5" s="2" t="str">
        <f>Sponsor</f>
        <v>Jones Homes</v>
      </c>
      <c r="D5" s="8"/>
      <c r="H5" s="4" t="s">
        <v>6</v>
      </c>
      <c r="I5" s="5"/>
      <c r="K5" s="6"/>
      <c r="O5" s="8"/>
      <c r="Q5" s="8"/>
      <c r="R5" s="8"/>
      <c r="T5" s="8"/>
      <c r="U5" s="8"/>
      <c r="V5" s="8"/>
      <c r="W5" s="8"/>
      <c r="X5" s="8"/>
      <c r="Y5" s="8"/>
      <c r="Z5" s="8"/>
      <c r="AA5" s="8"/>
      <c r="AB5" s="8"/>
    </row>
    <row r="6" spans="1:34" s="59" customFormat="1" ht="43.5">
      <c r="A6" s="9" t="s">
        <v>7</v>
      </c>
      <c r="B6" s="10" t="s">
        <v>8</v>
      </c>
      <c r="C6" s="10" t="s">
        <v>10</v>
      </c>
      <c r="D6" s="63" t="s">
        <v>112</v>
      </c>
      <c r="E6" s="66" t="s">
        <v>163</v>
      </c>
      <c r="F6" s="64" t="s">
        <v>164</v>
      </c>
      <c r="G6" s="65" t="s">
        <v>113</v>
      </c>
      <c r="H6" s="13" t="s">
        <v>13</v>
      </c>
      <c r="I6" s="64" t="s">
        <v>164</v>
      </c>
      <c r="J6" s="65" t="s">
        <v>113</v>
      </c>
      <c r="K6" s="15" t="s">
        <v>14</v>
      </c>
      <c r="L6" s="67" t="s">
        <v>164</v>
      </c>
      <c r="M6" s="68" t="s">
        <v>113</v>
      </c>
      <c r="N6" s="15" t="s">
        <v>115</v>
      </c>
      <c r="O6" s="67" t="s">
        <v>164</v>
      </c>
      <c r="P6" s="68" t="s">
        <v>113</v>
      </c>
      <c r="Q6" s="17" t="s">
        <v>116</v>
      </c>
      <c r="R6" s="67" t="s">
        <v>164</v>
      </c>
      <c r="S6" s="68" t="s">
        <v>113</v>
      </c>
      <c r="T6" s="18" t="s">
        <v>165</v>
      </c>
      <c r="U6" s="100" t="s">
        <v>113</v>
      </c>
      <c r="V6" s="11" t="s">
        <v>117</v>
      </c>
      <c r="W6" s="19" t="s">
        <v>118</v>
      </c>
      <c r="X6" s="101" t="s">
        <v>18</v>
      </c>
      <c r="Y6" s="57"/>
      <c r="Z6" s="102"/>
      <c r="AA6" s="57"/>
      <c r="AB6" s="57"/>
      <c r="AC6" s="57"/>
      <c r="AD6" s="57"/>
      <c r="AE6" s="57"/>
      <c r="AH6" s="70" t="s">
        <v>119</v>
      </c>
    </row>
    <row r="7" spans="1:34" s="58" customFormat="1" ht="12.75">
      <c r="A7" s="120">
        <v>92</v>
      </c>
      <c r="B7" s="130" t="s">
        <v>168</v>
      </c>
      <c r="C7" s="72" t="s">
        <v>65</v>
      </c>
      <c r="D7" s="50"/>
      <c r="E7" s="73">
        <v>12.2</v>
      </c>
      <c r="F7" s="105">
        <v>660</v>
      </c>
      <c r="G7" s="75" t="s">
        <v>160</v>
      </c>
      <c r="H7" s="24">
        <v>0.0016689814814814814</v>
      </c>
      <c r="I7" s="105">
        <v>395</v>
      </c>
      <c r="J7" s="75"/>
      <c r="K7" s="76">
        <v>5.36</v>
      </c>
      <c r="L7" s="77">
        <v>453</v>
      </c>
      <c r="M7" s="78" t="s">
        <v>136</v>
      </c>
      <c r="N7" s="76">
        <v>1.7</v>
      </c>
      <c r="O7" s="77">
        <v>544</v>
      </c>
      <c r="P7" s="78" t="s">
        <v>160</v>
      </c>
      <c r="Q7" s="76">
        <v>7.81</v>
      </c>
      <c r="R7" s="77">
        <v>355</v>
      </c>
      <c r="S7" s="78"/>
      <c r="T7" s="27">
        <v>2407</v>
      </c>
      <c r="U7" s="106" t="s">
        <v>137</v>
      </c>
      <c r="V7" s="79" t="s">
        <v>78</v>
      </c>
      <c r="W7" s="28">
        <v>1</v>
      </c>
      <c r="X7" s="107" t="s">
        <v>109</v>
      </c>
      <c r="Z7" s="48"/>
      <c r="AH7" s="81"/>
    </row>
    <row r="8" spans="1:34" s="58" customFormat="1" ht="15">
      <c r="A8" s="46">
        <v>91</v>
      </c>
      <c r="B8" s="93" t="s">
        <v>167</v>
      </c>
      <c r="C8" s="94" t="s">
        <v>26</v>
      </c>
      <c r="D8" s="49" t="s">
        <v>122</v>
      </c>
      <c r="E8" s="85">
        <v>14</v>
      </c>
      <c r="F8" s="108">
        <v>483</v>
      </c>
      <c r="G8" s="87"/>
      <c r="H8" s="37">
        <v>0.0017164351851851852</v>
      </c>
      <c r="I8" s="108">
        <v>343</v>
      </c>
      <c r="J8" s="87"/>
      <c r="K8" s="88">
        <v>5.42</v>
      </c>
      <c r="L8" s="89">
        <v>465</v>
      </c>
      <c r="M8" s="90" t="s">
        <v>136</v>
      </c>
      <c r="N8" s="88">
        <v>1.7</v>
      </c>
      <c r="O8" s="89">
        <v>544</v>
      </c>
      <c r="P8" s="90" t="s">
        <v>160</v>
      </c>
      <c r="Q8" s="88">
        <v>9.95</v>
      </c>
      <c r="R8" s="89">
        <v>483</v>
      </c>
      <c r="S8" s="90"/>
      <c r="T8" s="40">
        <v>2318</v>
      </c>
      <c r="U8" s="106" t="s">
        <v>136</v>
      </c>
      <c r="V8" s="91">
        <v>1</v>
      </c>
      <c r="W8" s="41">
        <v>2</v>
      </c>
      <c r="X8" s="107"/>
      <c r="Y8" s="60"/>
      <c r="Z8" s="48"/>
      <c r="AA8" s="60"/>
      <c r="AB8" s="60"/>
      <c r="AC8" s="60"/>
      <c r="AD8" s="60"/>
      <c r="AE8" s="60"/>
      <c r="AH8" s="81">
        <v>2318</v>
      </c>
    </row>
    <row r="9" spans="1:34" s="58" customFormat="1" ht="15">
      <c r="A9" s="46">
        <v>90</v>
      </c>
      <c r="B9" s="93" t="s">
        <v>166</v>
      </c>
      <c r="C9" s="94" t="s">
        <v>64</v>
      </c>
      <c r="D9" s="49"/>
      <c r="E9" s="85">
        <v>15.7</v>
      </c>
      <c r="F9" s="108">
        <v>340</v>
      </c>
      <c r="G9" s="87"/>
      <c r="H9" s="37">
        <v>0.0017708333333333332</v>
      </c>
      <c r="I9" s="108">
        <v>287</v>
      </c>
      <c r="J9" s="87"/>
      <c r="K9" s="88">
        <v>4.42</v>
      </c>
      <c r="L9" s="89">
        <v>276</v>
      </c>
      <c r="M9" s="90"/>
      <c r="N9" s="88">
        <v>1.4</v>
      </c>
      <c r="O9" s="89">
        <v>317</v>
      </c>
      <c r="P9" s="90"/>
      <c r="Q9" s="88">
        <v>7.78</v>
      </c>
      <c r="R9" s="89">
        <v>353</v>
      </c>
      <c r="S9" s="90"/>
      <c r="T9" s="40">
        <v>1573</v>
      </c>
      <c r="U9" s="106"/>
      <c r="V9" s="91" t="s">
        <v>78</v>
      </c>
      <c r="W9" s="41">
        <v>3</v>
      </c>
      <c r="X9" s="107" t="s">
        <v>109</v>
      </c>
      <c r="Y9" s="60"/>
      <c r="Z9" s="48"/>
      <c r="AA9" s="60"/>
      <c r="AB9" s="60"/>
      <c r="AC9" s="60"/>
      <c r="AD9" s="60"/>
      <c r="AE9" s="60"/>
      <c r="AH9" s="81"/>
    </row>
    <row r="10" spans="1:34" s="58" customFormat="1" ht="15">
      <c r="A10" s="46">
        <v>99</v>
      </c>
      <c r="B10" s="83" t="s">
        <v>173</v>
      </c>
      <c r="C10" s="94" t="s">
        <v>55</v>
      </c>
      <c r="D10" s="49" t="s">
        <v>122</v>
      </c>
      <c r="E10" s="85">
        <v>16.7</v>
      </c>
      <c r="F10" s="108">
        <v>267</v>
      </c>
      <c r="G10" s="87"/>
      <c r="H10" s="37">
        <v>0.001773148148148148</v>
      </c>
      <c r="I10" s="108">
        <v>285</v>
      </c>
      <c r="J10" s="87"/>
      <c r="K10" s="88">
        <v>4.19</v>
      </c>
      <c r="L10" s="89">
        <v>237</v>
      </c>
      <c r="M10" s="90"/>
      <c r="N10" s="88">
        <v>1.37</v>
      </c>
      <c r="O10" s="89">
        <v>297</v>
      </c>
      <c r="P10" s="90"/>
      <c r="Q10" s="88">
        <v>9.14</v>
      </c>
      <c r="R10" s="89">
        <v>434</v>
      </c>
      <c r="S10" s="90"/>
      <c r="T10" s="40">
        <v>1520</v>
      </c>
      <c r="U10" s="106"/>
      <c r="V10" s="91">
        <v>2</v>
      </c>
      <c r="W10" s="41">
        <v>4</v>
      </c>
      <c r="X10" s="107" t="s">
        <v>109</v>
      </c>
      <c r="Z10" s="48"/>
      <c r="AF10" s="92"/>
      <c r="AH10" s="81">
        <v>1520</v>
      </c>
    </row>
    <row r="11" spans="1:34" s="58" customFormat="1" ht="12.75">
      <c r="A11" s="82">
        <v>93</v>
      </c>
      <c r="B11" s="93" t="s">
        <v>169</v>
      </c>
      <c r="C11" s="94" t="s">
        <v>35</v>
      </c>
      <c r="D11" s="49" t="s">
        <v>122</v>
      </c>
      <c r="E11" s="85">
        <v>17.1</v>
      </c>
      <c r="F11" s="108">
        <v>240</v>
      </c>
      <c r="G11" s="87"/>
      <c r="H11" s="37">
        <v>0.002065972222222222</v>
      </c>
      <c r="I11" s="108">
        <v>67</v>
      </c>
      <c r="J11" s="87"/>
      <c r="K11" s="88">
        <v>3.85</v>
      </c>
      <c r="L11" s="89">
        <v>182</v>
      </c>
      <c r="M11" s="90"/>
      <c r="N11" s="88">
        <v>1.43</v>
      </c>
      <c r="O11" s="89">
        <v>338</v>
      </c>
      <c r="P11" s="90"/>
      <c r="Q11" s="88">
        <v>7.59</v>
      </c>
      <c r="R11" s="89">
        <v>342</v>
      </c>
      <c r="S11" s="90"/>
      <c r="T11" s="40">
        <v>1169</v>
      </c>
      <c r="U11" s="106"/>
      <c r="V11" s="91">
        <v>3</v>
      </c>
      <c r="W11" s="41">
        <v>5</v>
      </c>
      <c r="X11" s="107"/>
      <c r="Z11" s="48"/>
      <c r="AH11" s="81">
        <v>1169</v>
      </c>
    </row>
    <row r="12" spans="1:34" s="58" customFormat="1" ht="15">
      <c r="A12" s="46">
        <v>94</v>
      </c>
      <c r="B12" s="83" t="s">
        <v>170</v>
      </c>
      <c r="C12" s="94" t="s">
        <v>35</v>
      </c>
      <c r="D12" s="49" t="s">
        <v>122</v>
      </c>
      <c r="E12" s="85"/>
      <c r="F12" s="108"/>
      <c r="G12" s="87"/>
      <c r="H12" s="37">
        <v>0.0018599537037037037</v>
      </c>
      <c r="I12" s="108">
        <v>206</v>
      </c>
      <c r="J12" s="87"/>
      <c r="K12" s="88">
        <v>4.18</v>
      </c>
      <c r="L12" s="89">
        <v>235</v>
      </c>
      <c r="M12" s="90"/>
      <c r="N12" s="88">
        <v>1.34</v>
      </c>
      <c r="O12" s="89">
        <v>276</v>
      </c>
      <c r="P12" s="90"/>
      <c r="Q12" s="88">
        <v>6.64</v>
      </c>
      <c r="R12" s="89">
        <v>286</v>
      </c>
      <c r="S12" s="90"/>
      <c r="T12" s="40">
        <v>1003</v>
      </c>
      <c r="U12" s="106"/>
      <c r="V12" s="91">
        <v>4</v>
      </c>
      <c r="W12" s="41">
        <v>6</v>
      </c>
      <c r="X12" s="107" t="s">
        <v>109</v>
      </c>
      <c r="Z12" s="48"/>
      <c r="AH12" s="81">
        <v>1003</v>
      </c>
    </row>
    <row r="13" spans="1:34" s="58" customFormat="1" ht="12.75">
      <c r="A13" s="82">
        <v>95</v>
      </c>
      <c r="B13" s="83" t="s">
        <v>171</v>
      </c>
      <c r="C13" s="94" t="s">
        <v>35</v>
      </c>
      <c r="D13" s="49" t="s">
        <v>122</v>
      </c>
      <c r="E13" s="85"/>
      <c r="F13" s="108"/>
      <c r="G13" s="87"/>
      <c r="H13" s="37">
        <v>0.0020486111111111113</v>
      </c>
      <c r="I13" s="108">
        <v>76</v>
      </c>
      <c r="J13" s="87"/>
      <c r="K13" s="88">
        <v>3.82</v>
      </c>
      <c r="L13" s="89">
        <v>177</v>
      </c>
      <c r="M13" s="90"/>
      <c r="N13" s="88">
        <v>1.22</v>
      </c>
      <c r="O13" s="89">
        <v>200</v>
      </c>
      <c r="P13" s="90"/>
      <c r="Q13" s="88">
        <v>6.25</v>
      </c>
      <c r="R13" s="89">
        <v>263</v>
      </c>
      <c r="S13" s="90"/>
      <c r="T13" s="40">
        <v>716</v>
      </c>
      <c r="U13" s="106"/>
      <c r="V13" s="91">
        <v>5</v>
      </c>
      <c r="W13" s="41">
        <v>7</v>
      </c>
      <c r="X13" s="107" t="s">
        <v>109</v>
      </c>
      <c r="Z13" s="48"/>
      <c r="AF13" s="92"/>
      <c r="AH13" s="81">
        <v>716</v>
      </c>
    </row>
    <row r="14" spans="1:34" s="58" customFormat="1" ht="12.75">
      <c r="A14" s="82">
        <v>96</v>
      </c>
      <c r="B14" s="83" t="s">
        <v>172</v>
      </c>
      <c r="C14" s="94" t="s">
        <v>35</v>
      </c>
      <c r="D14" s="49" t="s">
        <v>122</v>
      </c>
      <c r="E14" s="85"/>
      <c r="F14" s="108"/>
      <c r="G14" s="87"/>
      <c r="H14" s="37">
        <v>0.0020844907407407405</v>
      </c>
      <c r="I14" s="108">
        <v>58</v>
      </c>
      <c r="J14" s="87"/>
      <c r="K14" s="88">
        <v>3.06</v>
      </c>
      <c r="L14" s="89">
        <v>73</v>
      </c>
      <c r="M14" s="90"/>
      <c r="N14" s="88">
        <v>1.13</v>
      </c>
      <c r="O14" s="89">
        <v>148</v>
      </c>
      <c r="P14" s="90"/>
      <c r="Q14" s="88">
        <v>4.33</v>
      </c>
      <c r="R14" s="89">
        <v>153</v>
      </c>
      <c r="S14" s="90"/>
      <c r="T14" s="40">
        <v>432</v>
      </c>
      <c r="U14" s="106"/>
      <c r="V14" s="91">
        <v>6</v>
      </c>
      <c r="W14" s="41">
        <v>8</v>
      </c>
      <c r="X14" s="107" t="s">
        <v>109</v>
      </c>
      <c r="Z14" s="48"/>
      <c r="AF14" s="92"/>
      <c r="AH14" s="81">
        <v>432</v>
      </c>
    </row>
    <row r="15" spans="1:24" ht="15">
      <c r="A15" s="61"/>
      <c r="B15" s="61"/>
      <c r="C15" s="61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</sheetData>
  <sheetProtection/>
  <mergeCells count="2">
    <mergeCell ref="A1:W1"/>
    <mergeCell ref="H2:L2"/>
  </mergeCells>
  <conditionalFormatting sqref="V7:W14">
    <cfRule type="cellIs" priority="1" dxfId="2" operator="equal" stopIfTrue="1">
      <formula>1</formula>
    </cfRule>
    <cfRule type="cellIs" priority="2" dxfId="10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14">
      <formula1>CO</formula1>
    </dataValidation>
    <dataValidation type="list" allowBlank="1" showInputMessage="1" showErrorMessage="1" sqref="C7:C14">
      <formula1>Clubs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B1">
      <selection activeCell="A22" sqref="A22:IV22"/>
    </sheetView>
  </sheetViews>
  <sheetFormatPr defaultColWidth="9.140625" defaultRowHeight="15"/>
  <cols>
    <col min="1" max="1" width="4.28125" style="3" customWidth="1"/>
    <col min="2" max="2" width="17.140625" style="3" customWidth="1"/>
    <col min="3" max="3" width="18.421875" style="3" customWidth="1"/>
    <col min="4" max="4" width="3.00390625" style="7" bestFit="1" customWidth="1"/>
    <col min="5" max="5" width="7.8515625" style="7" customWidth="1"/>
    <col min="6" max="6" width="6.57421875" style="7" bestFit="1" customWidth="1"/>
    <col min="7" max="7" width="3.421875" style="7" bestFit="1" customWidth="1"/>
    <col min="8" max="8" width="7.57421875" style="7" customWidth="1"/>
    <col min="9" max="9" width="6.57421875" style="7" customWidth="1"/>
    <col min="10" max="10" width="3.421875" style="7" bestFit="1" customWidth="1"/>
    <col min="11" max="11" width="6.57421875" style="7" customWidth="1"/>
    <col min="12" max="12" width="6.57421875" style="7" bestFit="1" customWidth="1"/>
    <col min="13" max="13" width="3.421875" style="7" bestFit="1" customWidth="1"/>
    <col min="14" max="14" width="6.57421875" style="7" customWidth="1"/>
    <col min="15" max="15" width="6.57421875" style="7" bestFit="1" customWidth="1"/>
    <col min="16" max="16" width="3.421875" style="7" bestFit="1" customWidth="1"/>
    <col min="17" max="17" width="6.57421875" style="7" customWidth="1"/>
    <col min="18" max="18" width="6.57421875" style="7" bestFit="1" customWidth="1"/>
    <col min="19" max="19" width="3.421875" style="7" bestFit="1" customWidth="1"/>
    <col min="20" max="20" width="8.421875" style="7" bestFit="1" customWidth="1"/>
    <col min="21" max="21" width="4.8515625" style="7" customWidth="1"/>
    <col min="22" max="23" width="7.28125" style="7" customWidth="1"/>
    <col min="24" max="24" width="0" style="7" hidden="1" customWidth="1"/>
    <col min="25" max="26" width="9.8515625" style="3" customWidth="1"/>
    <col min="27" max="16384" width="9.140625" style="3" customWidth="1"/>
  </cols>
  <sheetData>
    <row r="1" spans="1:26" ht="15.75">
      <c r="A1" s="126" t="str">
        <f>EventTitle</f>
        <v>CHESHIRE COUNTY ATHLETICS ASSOCIATION - Junior Multievent Championship, Macclesfield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98"/>
      <c r="Y1" s="98"/>
      <c r="Z1" s="98"/>
    </row>
    <row r="2" spans="1:26" ht="15">
      <c r="A2" s="2"/>
      <c r="B2" s="52"/>
      <c r="C2" s="52"/>
      <c r="D2" s="53"/>
      <c r="E2" s="8"/>
      <c r="F2" s="8"/>
      <c r="G2" s="8"/>
      <c r="H2" s="129" t="s">
        <v>174</v>
      </c>
      <c r="I2" s="129"/>
      <c r="J2" s="129"/>
      <c r="K2" s="129"/>
      <c r="L2" s="129"/>
      <c r="M2" s="9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>
      <c r="A3" s="2"/>
      <c r="B3" s="52"/>
      <c r="C3" s="52"/>
      <c r="D3" s="5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7"/>
      <c r="Z3" s="7"/>
    </row>
    <row r="4" spans="1:26" ht="15">
      <c r="A4" s="1" t="s">
        <v>0</v>
      </c>
      <c r="B4" s="1"/>
      <c r="C4" s="2" t="str">
        <f>ArrangedBy</f>
        <v>Handforth W A A C</v>
      </c>
      <c r="D4" s="8"/>
      <c r="H4" s="4" t="s">
        <v>1</v>
      </c>
      <c r="I4" s="5"/>
      <c r="K4" s="6" t="s">
        <v>2</v>
      </c>
      <c r="O4" s="8"/>
      <c r="Q4" s="8"/>
      <c r="R4" s="5" t="s">
        <v>3</v>
      </c>
      <c r="T4" s="6" t="str">
        <f>Date</f>
        <v>12 September 20??</v>
      </c>
      <c r="U4" s="6"/>
      <c r="V4" s="6">
        <v>2010</v>
      </c>
      <c r="W4" s="6"/>
      <c r="X4" s="8"/>
      <c r="Y4" s="6"/>
      <c r="Z4" s="6"/>
    </row>
    <row r="5" spans="1:26" ht="15">
      <c r="A5" s="1" t="s">
        <v>5</v>
      </c>
      <c r="B5" s="1"/>
      <c r="C5" s="2" t="str">
        <f>Sponsor</f>
        <v>Jones Homes</v>
      </c>
      <c r="D5" s="8"/>
      <c r="H5" s="4" t="s">
        <v>6</v>
      </c>
      <c r="I5" s="5"/>
      <c r="K5" s="6"/>
      <c r="O5" s="8"/>
      <c r="Q5" s="8"/>
      <c r="R5" s="8"/>
      <c r="T5" s="8"/>
      <c r="U5" s="8"/>
      <c r="V5" s="8"/>
      <c r="W5" s="8"/>
      <c r="X5" s="8"/>
      <c r="Y5" s="8"/>
      <c r="Z5" s="8"/>
    </row>
    <row r="6" spans="1:26" s="59" customFormat="1" ht="43.5">
      <c r="A6" s="9" t="s">
        <v>7</v>
      </c>
      <c r="B6" s="10" t="s">
        <v>8</v>
      </c>
      <c r="C6" s="10" t="s">
        <v>10</v>
      </c>
      <c r="D6" s="63" t="s">
        <v>112</v>
      </c>
      <c r="E6" s="66" t="s">
        <v>114</v>
      </c>
      <c r="F6" s="64" t="s">
        <v>164</v>
      </c>
      <c r="G6" s="65" t="s">
        <v>113</v>
      </c>
      <c r="H6" s="13" t="s">
        <v>13</v>
      </c>
      <c r="I6" s="64" t="s">
        <v>164</v>
      </c>
      <c r="J6" s="65" t="s">
        <v>113</v>
      </c>
      <c r="K6" s="15" t="s">
        <v>14</v>
      </c>
      <c r="L6" s="67" t="s">
        <v>164</v>
      </c>
      <c r="M6" s="68" t="s">
        <v>113</v>
      </c>
      <c r="N6" s="15" t="s">
        <v>115</v>
      </c>
      <c r="O6" s="67" t="s">
        <v>164</v>
      </c>
      <c r="P6" s="68" t="s">
        <v>113</v>
      </c>
      <c r="Q6" s="17" t="s">
        <v>116</v>
      </c>
      <c r="R6" s="67" t="s">
        <v>164</v>
      </c>
      <c r="S6" s="68" t="s">
        <v>113</v>
      </c>
      <c r="T6" s="18" t="s">
        <v>165</v>
      </c>
      <c r="U6" s="100" t="s">
        <v>113</v>
      </c>
      <c r="V6" s="11" t="s">
        <v>117</v>
      </c>
      <c r="W6" s="19" t="s">
        <v>118</v>
      </c>
      <c r="X6" s="101" t="s">
        <v>18</v>
      </c>
      <c r="Y6" s="57"/>
      <c r="Z6" s="57"/>
    </row>
    <row r="7" spans="1:24" s="58" customFormat="1" ht="15">
      <c r="A7" s="103">
        <v>87</v>
      </c>
      <c r="B7" s="104" t="s">
        <v>187</v>
      </c>
      <c r="C7" s="72" t="s">
        <v>55</v>
      </c>
      <c r="D7" s="50" t="s">
        <v>122</v>
      </c>
      <c r="E7" s="73">
        <v>12.2</v>
      </c>
      <c r="F7" s="105">
        <v>652</v>
      </c>
      <c r="G7" s="75" t="s">
        <v>137</v>
      </c>
      <c r="H7" s="24">
        <v>0.00184375</v>
      </c>
      <c r="I7" s="105">
        <v>581</v>
      </c>
      <c r="J7" s="75"/>
      <c r="K7" s="76">
        <v>4.71</v>
      </c>
      <c r="L7" s="77">
        <v>482</v>
      </c>
      <c r="M7" s="78" t="s">
        <v>136</v>
      </c>
      <c r="N7" s="76">
        <v>1.49</v>
      </c>
      <c r="O7" s="77">
        <v>610</v>
      </c>
      <c r="P7" s="78" t="s">
        <v>136</v>
      </c>
      <c r="Q7" s="76">
        <v>8.57</v>
      </c>
      <c r="R7" s="77">
        <v>436</v>
      </c>
      <c r="S7" s="78" t="s">
        <v>136</v>
      </c>
      <c r="T7" s="40">
        <v>2761</v>
      </c>
      <c r="U7" s="106" t="s">
        <v>137</v>
      </c>
      <c r="V7" s="79">
        <v>1</v>
      </c>
      <c r="W7" s="28">
        <v>1</v>
      </c>
      <c r="X7" s="107"/>
    </row>
    <row r="8" spans="1:24" s="58" customFormat="1" ht="12.75">
      <c r="A8" s="82">
        <v>77</v>
      </c>
      <c r="B8" s="93" t="s">
        <v>177</v>
      </c>
      <c r="C8" s="94" t="s">
        <v>65</v>
      </c>
      <c r="D8" s="49"/>
      <c r="E8" s="85">
        <v>12.5</v>
      </c>
      <c r="F8" s="108">
        <v>620</v>
      </c>
      <c r="G8" s="87" t="s">
        <v>136</v>
      </c>
      <c r="H8" s="37">
        <v>0.001965277777777778</v>
      </c>
      <c r="I8" s="108">
        <v>466</v>
      </c>
      <c r="J8" s="87"/>
      <c r="K8" s="88">
        <v>4.49</v>
      </c>
      <c r="L8" s="89">
        <v>426</v>
      </c>
      <c r="M8" s="90" t="s">
        <v>135</v>
      </c>
      <c r="N8" s="88">
        <v>1.52</v>
      </c>
      <c r="O8" s="89">
        <v>644</v>
      </c>
      <c r="P8" s="90" t="s">
        <v>137</v>
      </c>
      <c r="Q8" s="88">
        <v>9.01</v>
      </c>
      <c r="R8" s="89">
        <v>465</v>
      </c>
      <c r="S8" s="90" t="s">
        <v>136</v>
      </c>
      <c r="T8" s="40">
        <v>2621</v>
      </c>
      <c r="U8" s="106" t="s">
        <v>136</v>
      </c>
      <c r="V8" s="91" t="s">
        <v>78</v>
      </c>
      <c r="W8" s="41">
        <v>2</v>
      </c>
      <c r="X8" s="107" t="str">
        <f>IF(T8&lt;15,"",HLOOKUP(T8,T_U15B_3_Events,7))</f>
        <v>5*</v>
      </c>
    </row>
    <row r="9" spans="1:24" s="58" customFormat="1" ht="15">
      <c r="A9" s="46">
        <v>88</v>
      </c>
      <c r="B9" s="93" t="s">
        <v>188</v>
      </c>
      <c r="C9" s="94" t="s">
        <v>69</v>
      </c>
      <c r="D9" s="49"/>
      <c r="E9" s="85">
        <v>13.4</v>
      </c>
      <c r="F9" s="108">
        <v>530</v>
      </c>
      <c r="G9" s="87" t="s">
        <v>135</v>
      </c>
      <c r="H9" s="37">
        <v>0.0017592592592592592</v>
      </c>
      <c r="I9" s="108">
        <v>668</v>
      </c>
      <c r="J9" s="87" t="s">
        <v>135</v>
      </c>
      <c r="K9" s="88">
        <v>4.48</v>
      </c>
      <c r="L9" s="89">
        <v>423</v>
      </c>
      <c r="M9" s="90" t="s">
        <v>135</v>
      </c>
      <c r="N9" s="88">
        <v>1.43</v>
      </c>
      <c r="O9" s="89">
        <v>544</v>
      </c>
      <c r="P9" s="90" t="s">
        <v>135</v>
      </c>
      <c r="Q9" s="88">
        <v>8.68</v>
      </c>
      <c r="R9" s="89">
        <v>443</v>
      </c>
      <c r="S9" s="90" t="s">
        <v>136</v>
      </c>
      <c r="T9" s="40">
        <v>2608</v>
      </c>
      <c r="U9" s="106" t="s">
        <v>136</v>
      </c>
      <c r="V9" s="91" t="s">
        <v>78</v>
      </c>
      <c r="W9" s="41">
        <v>3</v>
      </c>
      <c r="X9" s="107" t="str">
        <f>IF(T9&lt;15,"",HLOOKUP(T9,T_U15B_3_Events,7))</f>
        <v>5*</v>
      </c>
    </row>
    <row r="10" spans="1:24" s="58" customFormat="1" ht="15">
      <c r="A10" s="46">
        <v>84</v>
      </c>
      <c r="B10" s="93" t="s">
        <v>184</v>
      </c>
      <c r="C10" s="94" t="s">
        <v>44</v>
      </c>
      <c r="D10" s="49" t="s">
        <v>122</v>
      </c>
      <c r="E10" s="85">
        <v>12.9</v>
      </c>
      <c r="F10" s="108">
        <v>578</v>
      </c>
      <c r="G10" s="87" t="s">
        <v>135</v>
      </c>
      <c r="H10" s="37">
        <v>0.0019733796296296296</v>
      </c>
      <c r="I10" s="108">
        <v>458</v>
      </c>
      <c r="J10" s="87"/>
      <c r="K10" s="88">
        <v>4.5</v>
      </c>
      <c r="L10" s="89">
        <v>428</v>
      </c>
      <c r="M10" s="90" t="s">
        <v>135</v>
      </c>
      <c r="N10" s="88">
        <v>1.43</v>
      </c>
      <c r="O10" s="89">
        <v>544</v>
      </c>
      <c r="P10" s="90" t="s">
        <v>135</v>
      </c>
      <c r="Q10" s="88">
        <v>7.32</v>
      </c>
      <c r="R10" s="89">
        <v>356</v>
      </c>
      <c r="S10" s="90"/>
      <c r="T10" s="40">
        <v>2364</v>
      </c>
      <c r="U10" s="106" t="s">
        <v>135</v>
      </c>
      <c r="V10" s="91">
        <v>2</v>
      </c>
      <c r="W10" s="41">
        <v>4</v>
      </c>
      <c r="X10" s="107" t="str">
        <f>IF(T10&lt;15,"",HLOOKUP(T10,T_U15B_3_Events,7))</f>
        <v>5*</v>
      </c>
    </row>
    <row r="11" spans="1:24" s="58" customFormat="1" ht="15">
      <c r="A11" s="46">
        <v>89</v>
      </c>
      <c r="B11" s="93" t="s">
        <v>189</v>
      </c>
      <c r="C11" s="94" t="s">
        <v>70</v>
      </c>
      <c r="D11" s="49"/>
      <c r="E11" s="88">
        <v>13.4</v>
      </c>
      <c r="F11" s="108">
        <v>530</v>
      </c>
      <c r="G11" s="87" t="s">
        <v>135</v>
      </c>
      <c r="H11" s="37">
        <v>0.0020069444444444444</v>
      </c>
      <c r="I11" s="108">
        <v>429</v>
      </c>
      <c r="J11" s="87"/>
      <c r="K11" s="88">
        <v>4.19</v>
      </c>
      <c r="L11" s="89">
        <v>352</v>
      </c>
      <c r="M11" s="90"/>
      <c r="N11" s="88">
        <v>1.28</v>
      </c>
      <c r="O11" s="89">
        <v>389</v>
      </c>
      <c r="P11" s="90"/>
      <c r="Q11" s="88">
        <v>10.01</v>
      </c>
      <c r="R11" s="89">
        <v>530</v>
      </c>
      <c r="S11" s="90" t="s">
        <v>160</v>
      </c>
      <c r="T11" s="40">
        <v>2230</v>
      </c>
      <c r="U11" s="106" t="s">
        <v>135</v>
      </c>
      <c r="V11" s="91" t="s">
        <v>78</v>
      </c>
      <c r="W11" s="41">
        <v>5</v>
      </c>
      <c r="X11" s="107" t="str">
        <f>IF(T11&lt;15,"",HLOOKUP(T11,T_U15B_3_Events,7))</f>
        <v>5*</v>
      </c>
    </row>
    <row r="12" spans="1:24" s="58" customFormat="1" ht="12.75">
      <c r="A12" s="82">
        <v>86</v>
      </c>
      <c r="B12" s="93" t="s">
        <v>186</v>
      </c>
      <c r="C12" s="94" t="s">
        <v>67</v>
      </c>
      <c r="D12" s="49" t="s">
        <v>122</v>
      </c>
      <c r="E12" s="85">
        <v>12.3</v>
      </c>
      <c r="F12" s="108">
        <v>641</v>
      </c>
      <c r="G12" s="87" t="s">
        <v>137</v>
      </c>
      <c r="H12" s="37">
        <v>0.0020324074074074077</v>
      </c>
      <c r="I12" s="108">
        <v>407</v>
      </c>
      <c r="J12" s="87"/>
      <c r="K12" s="88">
        <v>4.26</v>
      </c>
      <c r="L12" s="89">
        <v>369</v>
      </c>
      <c r="M12" s="90"/>
      <c r="N12" s="88">
        <v>1.16</v>
      </c>
      <c r="O12" s="89">
        <v>275</v>
      </c>
      <c r="P12" s="90"/>
      <c r="Q12" s="88">
        <v>7.44</v>
      </c>
      <c r="R12" s="89">
        <v>363</v>
      </c>
      <c r="S12" s="90"/>
      <c r="T12" s="40">
        <v>2055</v>
      </c>
      <c r="U12" s="106"/>
      <c r="V12" s="91">
        <v>3</v>
      </c>
      <c r="W12" s="41">
        <v>6</v>
      </c>
      <c r="X12" s="107"/>
    </row>
    <row r="13" spans="1:24" s="58" customFormat="1" ht="15">
      <c r="A13" s="46">
        <v>82</v>
      </c>
      <c r="B13" s="83" t="s">
        <v>182</v>
      </c>
      <c r="C13" s="94" t="s">
        <v>44</v>
      </c>
      <c r="D13" s="49" t="s">
        <v>122</v>
      </c>
      <c r="E13" s="85">
        <v>13.3</v>
      </c>
      <c r="F13" s="108">
        <v>539</v>
      </c>
      <c r="G13" s="87" t="s">
        <v>135</v>
      </c>
      <c r="H13" s="37">
        <v>0.002127314814814815</v>
      </c>
      <c r="I13" s="108">
        <v>331</v>
      </c>
      <c r="J13" s="87"/>
      <c r="K13" s="88">
        <v>4.11</v>
      </c>
      <c r="L13" s="89">
        <v>333</v>
      </c>
      <c r="M13" s="90"/>
      <c r="N13" s="88">
        <v>1.37</v>
      </c>
      <c r="O13" s="89">
        <v>481</v>
      </c>
      <c r="P13" s="90"/>
      <c r="Q13" s="88">
        <v>6.96</v>
      </c>
      <c r="R13" s="89">
        <v>332</v>
      </c>
      <c r="S13" s="90"/>
      <c r="T13" s="40">
        <v>2016</v>
      </c>
      <c r="U13" s="106"/>
      <c r="V13" s="91">
        <v>4</v>
      </c>
      <c r="W13" s="41">
        <v>7</v>
      </c>
      <c r="X13" s="122"/>
    </row>
    <row r="14" spans="1:24" s="58" customFormat="1" ht="15">
      <c r="A14" s="46">
        <v>78</v>
      </c>
      <c r="B14" s="83" t="s">
        <v>178</v>
      </c>
      <c r="C14" s="94" t="s">
        <v>66</v>
      </c>
      <c r="D14" s="49" t="s">
        <v>122</v>
      </c>
      <c r="E14" s="85">
        <v>16.5</v>
      </c>
      <c r="F14" s="108">
        <v>294</v>
      </c>
      <c r="G14" s="87"/>
      <c r="H14" s="37">
        <v>0.0017974537037037037</v>
      </c>
      <c r="I14" s="108">
        <v>628</v>
      </c>
      <c r="J14" s="87"/>
      <c r="K14" s="88">
        <v>4.26</v>
      </c>
      <c r="L14" s="89">
        <v>369</v>
      </c>
      <c r="M14" s="90"/>
      <c r="N14" s="88">
        <v>1.25</v>
      </c>
      <c r="O14" s="89">
        <v>359</v>
      </c>
      <c r="P14" s="90"/>
      <c r="Q14" s="88">
        <v>6.72</v>
      </c>
      <c r="R14" s="89">
        <v>317</v>
      </c>
      <c r="S14" s="90"/>
      <c r="T14" s="40">
        <v>1967</v>
      </c>
      <c r="U14" s="106"/>
      <c r="V14" s="91">
        <v>5</v>
      </c>
      <c r="W14" s="41">
        <v>8</v>
      </c>
      <c r="X14" s="107" t="str">
        <f>IF(T14&lt;15,"",HLOOKUP(T14,T_U15B_3_Events,7))</f>
        <v>5*</v>
      </c>
    </row>
    <row r="15" spans="1:24" s="58" customFormat="1" ht="12.75">
      <c r="A15" s="82">
        <v>80</v>
      </c>
      <c r="B15" s="83" t="s">
        <v>180</v>
      </c>
      <c r="C15" s="94" t="s">
        <v>44</v>
      </c>
      <c r="D15" s="49" t="s">
        <v>122</v>
      </c>
      <c r="E15" s="85">
        <v>13</v>
      </c>
      <c r="F15" s="108">
        <v>568</v>
      </c>
      <c r="G15" s="87" t="s">
        <v>135</v>
      </c>
      <c r="H15" s="37">
        <v>0.0020277777777777777</v>
      </c>
      <c r="I15" s="108">
        <v>411</v>
      </c>
      <c r="J15" s="87"/>
      <c r="K15" s="88">
        <v>4.06</v>
      </c>
      <c r="L15" s="89">
        <v>322</v>
      </c>
      <c r="M15" s="90"/>
      <c r="N15" s="88">
        <v>1.16</v>
      </c>
      <c r="O15" s="89">
        <v>275</v>
      </c>
      <c r="P15" s="90"/>
      <c r="Q15" s="88">
        <v>7.25</v>
      </c>
      <c r="R15" s="89">
        <v>351</v>
      </c>
      <c r="S15" s="90"/>
      <c r="T15" s="40">
        <v>1927</v>
      </c>
      <c r="U15" s="106"/>
      <c r="V15" s="91">
        <v>6</v>
      </c>
      <c r="W15" s="41">
        <v>9</v>
      </c>
      <c r="X15" s="121">
        <v>5.04</v>
      </c>
    </row>
    <row r="16" spans="1:24" s="58" customFormat="1" ht="15">
      <c r="A16" s="46">
        <v>81</v>
      </c>
      <c r="B16" s="83" t="s">
        <v>181</v>
      </c>
      <c r="C16" s="94" t="s">
        <v>44</v>
      </c>
      <c r="D16" s="49" t="s">
        <v>122</v>
      </c>
      <c r="E16" s="85">
        <v>15.3</v>
      </c>
      <c r="F16" s="108">
        <v>376</v>
      </c>
      <c r="G16" s="87"/>
      <c r="H16" s="37">
        <v>0.0019733796296296296</v>
      </c>
      <c r="I16" s="108">
        <v>458</v>
      </c>
      <c r="J16" s="87"/>
      <c r="K16" s="88">
        <v>3.58</v>
      </c>
      <c r="L16" s="89">
        <v>216</v>
      </c>
      <c r="M16" s="90"/>
      <c r="N16" s="88">
        <v>1.34</v>
      </c>
      <c r="O16" s="89">
        <v>449</v>
      </c>
      <c r="P16" s="90"/>
      <c r="Q16" s="88">
        <v>6.44</v>
      </c>
      <c r="R16" s="89">
        <v>299</v>
      </c>
      <c r="S16" s="90"/>
      <c r="T16" s="40">
        <v>1798</v>
      </c>
      <c r="U16" s="106"/>
      <c r="V16" s="91">
        <v>7</v>
      </c>
      <c r="W16" s="41">
        <v>10</v>
      </c>
      <c r="X16" s="107"/>
    </row>
    <row r="17" spans="1:24" s="58" customFormat="1" ht="15">
      <c r="A17" s="46">
        <v>83</v>
      </c>
      <c r="B17" s="93" t="s">
        <v>183</v>
      </c>
      <c r="C17" s="94" t="s">
        <v>44</v>
      </c>
      <c r="D17" s="49" t="s">
        <v>122</v>
      </c>
      <c r="E17" s="85">
        <v>15.9</v>
      </c>
      <c r="F17" s="108">
        <v>334</v>
      </c>
      <c r="G17" s="87"/>
      <c r="H17" s="37">
        <v>0.0019247685185185184</v>
      </c>
      <c r="I17" s="108">
        <v>503</v>
      </c>
      <c r="J17" s="87"/>
      <c r="K17" s="88">
        <v>3.51</v>
      </c>
      <c r="L17" s="89">
        <v>202</v>
      </c>
      <c r="M17" s="90"/>
      <c r="N17" s="88">
        <v>1.37</v>
      </c>
      <c r="O17" s="89">
        <v>481</v>
      </c>
      <c r="P17" s="90"/>
      <c r="Q17" s="88">
        <v>5.78</v>
      </c>
      <c r="R17" s="89">
        <v>257</v>
      </c>
      <c r="S17" s="90"/>
      <c r="T17" s="40">
        <v>1777</v>
      </c>
      <c r="U17" s="106"/>
      <c r="V17" s="91">
        <v>8</v>
      </c>
      <c r="W17" s="41">
        <v>11</v>
      </c>
      <c r="X17" s="107" t="str">
        <f>IF(T17&lt;15,"",HLOOKUP(T17,T_U15B_3_Events,7))</f>
        <v>5*</v>
      </c>
    </row>
    <row r="18" spans="1:24" s="58" customFormat="1" ht="15">
      <c r="A18" s="46">
        <v>85</v>
      </c>
      <c r="B18" s="93" t="s">
        <v>185</v>
      </c>
      <c r="C18" s="94" t="s">
        <v>67</v>
      </c>
      <c r="D18" s="49"/>
      <c r="E18" s="85">
        <v>17.7</v>
      </c>
      <c r="F18" s="108">
        <v>223</v>
      </c>
      <c r="G18" s="87"/>
      <c r="H18" s="37">
        <v>0.0019074074074074074</v>
      </c>
      <c r="I18" s="108">
        <v>519</v>
      </c>
      <c r="J18" s="87"/>
      <c r="K18" s="88">
        <v>3.94</v>
      </c>
      <c r="L18" s="89">
        <v>294</v>
      </c>
      <c r="M18" s="90"/>
      <c r="N18" s="88">
        <v>1.22</v>
      </c>
      <c r="O18" s="89">
        <v>331</v>
      </c>
      <c r="P18" s="90"/>
      <c r="Q18" s="88">
        <v>5.04</v>
      </c>
      <c r="R18" s="89">
        <v>211</v>
      </c>
      <c r="S18" s="90"/>
      <c r="T18" s="40">
        <v>1578</v>
      </c>
      <c r="U18" s="106"/>
      <c r="V18" s="91" t="s">
        <v>78</v>
      </c>
      <c r="W18" s="41">
        <v>12</v>
      </c>
      <c r="X18" s="107" t="str">
        <f>IF(T18&lt;15,"",HLOOKUP(T18,T_U15B_3_Events,7))</f>
        <v>5*</v>
      </c>
    </row>
    <row r="19" spans="1:24" s="58" customFormat="1" ht="12.75">
      <c r="A19" s="82">
        <v>79</v>
      </c>
      <c r="B19" s="83" t="s">
        <v>179</v>
      </c>
      <c r="C19" s="94" t="s">
        <v>66</v>
      </c>
      <c r="D19" s="49" t="s">
        <v>122</v>
      </c>
      <c r="E19" s="85">
        <v>15.6</v>
      </c>
      <c r="F19" s="108">
        <v>355</v>
      </c>
      <c r="G19" s="87"/>
      <c r="H19" s="37">
        <v>0.0022453703703703702</v>
      </c>
      <c r="I19" s="108">
        <v>246</v>
      </c>
      <c r="J19" s="87"/>
      <c r="K19" s="88">
        <v>3.76</v>
      </c>
      <c r="L19" s="89">
        <v>254</v>
      </c>
      <c r="M19" s="90"/>
      <c r="N19" s="88">
        <v>1.22</v>
      </c>
      <c r="O19" s="89">
        <v>331</v>
      </c>
      <c r="P19" s="90"/>
      <c r="Q19" s="88">
        <v>5.52</v>
      </c>
      <c r="R19" s="89">
        <v>241</v>
      </c>
      <c r="S19" s="90"/>
      <c r="T19" s="40">
        <v>1427</v>
      </c>
      <c r="U19" s="106"/>
      <c r="V19" s="91">
        <v>9</v>
      </c>
      <c r="W19" s="41">
        <v>13</v>
      </c>
      <c r="X19" s="107"/>
    </row>
    <row r="20" spans="1:24" s="58" customFormat="1" ht="12.75">
      <c r="A20" s="82">
        <v>76</v>
      </c>
      <c r="B20" s="83" t="s">
        <v>176</v>
      </c>
      <c r="C20" s="94" t="s">
        <v>31</v>
      </c>
      <c r="D20" s="49" t="s">
        <v>122</v>
      </c>
      <c r="E20" s="85">
        <v>21.2</v>
      </c>
      <c r="F20" s="108">
        <v>59</v>
      </c>
      <c r="G20" s="87"/>
      <c r="H20" s="37"/>
      <c r="I20" s="108"/>
      <c r="J20" s="87"/>
      <c r="K20" s="88">
        <v>2.83</v>
      </c>
      <c r="L20" s="89">
        <v>80</v>
      </c>
      <c r="M20" s="90"/>
      <c r="N20" s="88">
        <v>1.25</v>
      </c>
      <c r="O20" s="89">
        <v>359</v>
      </c>
      <c r="P20" s="90"/>
      <c r="Q20" s="88">
        <v>4.98</v>
      </c>
      <c r="R20" s="89">
        <v>207</v>
      </c>
      <c r="S20" s="90"/>
      <c r="T20" s="40">
        <v>705</v>
      </c>
      <c r="U20" s="106"/>
      <c r="V20" s="91">
        <v>10</v>
      </c>
      <c r="W20" s="41">
        <v>14</v>
      </c>
      <c r="X20" s="107" t="str">
        <f>IF(T20&lt;15,"",HLOOKUP(T20,T_U15B_3_Events,7))</f>
        <v>5*</v>
      </c>
    </row>
    <row r="21" spans="1:24" s="58" customFormat="1" ht="15">
      <c r="A21" s="46">
        <v>75</v>
      </c>
      <c r="B21" s="93" t="s">
        <v>175</v>
      </c>
      <c r="C21" s="94" t="s">
        <v>31</v>
      </c>
      <c r="D21" s="49" t="s">
        <v>122</v>
      </c>
      <c r="E21" s="85"/>
      <c r="F21" s="108"/>
      <c r="G21" s="87"/>
      <c r="H21" s="37"/>
      <c r="I21" s="108"/>
      <c r="J21" s="87"/>
      <c r="K21" s="88">
        <v>4.07</v>
      </c>
      <c r="L21" s="89">
        <v>324</v>
      </c>
      <c r="M21" s="90"/>
      <c r="N21" s="88"/>
      <c r="O21" s="89"/>
      <c r="P21" s="90"/>
      <c r="Q21" s="88">
        <v>5.86</v>
      </c>
      <c r="R21" s="89">
        <v>262</v>
      </c>
      <c r="S21" s="90"/>
      <c r="T21" s="40">
        <v>586</v>
      </c>
      <c r="U21" s="106"/>
      <c r="V21" s="91">
        <v>11</v>
      </c>
      <c r="W21" s="41">
        <v>15</v>
      </c>
      <c r="X21" s="107" t="str">
        <f>IF(T21&lt;15,"",HLOOKUP(T21,T_U15B_3_Events,7))</f>
        <v>5*</v>
      </c>
    </row>
    <row r="22" spans="1:24" ht="15">
      <c r="A22" s="61"/>
      <c r="B22" s="61"/>
      <c r="C22" s="61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</sheetData>
  <sheetProtection/>
  <mergeCells count="2">
    <mergeCell ref="A1:W1"/>
    <mergeCell ref="H2:L2"/>
  </mergeCells>
  <conditionalFormatting sqref="V7:W21">
    <cfRule type="cellIs" priority="4" dxfId="5" operator="equal" stopIfTrue="1">
      <formula>1</formula>
    </cfRule>
    <cfRule type="cellIs" priority="5" dxfId="1" operator="equal" stopIfTrue="1">
      <formula>2</formula>
    </cfRule>
    <cfRule type="cellIs" priority="6" dxfId="3" operator="equal" stopIfTrue="1">
      <formula>3</formula>
    </cfRule>
  </conditionalFormatting>
  <conditionalFormatting sqref="V7:W21">
    <cfRule type="cellIs" priority="1" dxfId="2" operator="equal" stopIfTrue="1">
      <formula>1</formula>
    </cfRule>
    <cfRule type="cellIs" priority="2" dxfId="10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21">
      <formula1>CO</formula1>
    </dataValidation>
    <dataValidation type="list" allowBlank="1" showInputMessage="1" showErrorMessage="1" sqref="C7:C21">
      <formula1>Clubs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J7" sqref="J7:U10"/>
    </sheetView>
  </sheetViews>
  <sheetFormatPr defaultColWidth="9.140625" defaultRowHeight="15"/>
  <cols>
    <col min="1" max="1" width="4.28125" style="3" customWidth="1"/>
    <col min="2" max="2" width="17.140625" style="3" customWidth="1"/>
    <col min="3" max="3" width="18.00390625" style="3" bestFit="1" customWidth="1"/>
    <col min="4" max="4" width="3.00390625" style="7" bestFit="1" customWidth="1"/>
    <col min="5" max="5" width="7.8515625" style="7" bestFit="1" customWidth="1"/>
    <col min="6" max="6" width="6.57421875" style="7" customWidth="1"/>
    <col min="7" max="7" width="3.421875" style="7" bestFit="1" customWidth="1"/>
    <col min="8" max="8" width="6.57421875" style="7" customWidth="1"/>
    <col min="9" max="9" width="6.57421875" style="7" bestFit="1" customWidth="1"/>
    <col min="10" max="10" width="3.421875" style="7" bestFit="1" customWidth="1"/>
    <col min="11" max="11" width="6.57421875" style="7" customWidth="1"/>
    <col min="12" max="12" width="6.57421875" style="7" bestFit="1" customWidth="1"/>
    <col min="13" max="13" width="3.421875" style="7" bestFit="1" customWidth="1"/>
    <col min="14" max="14" width="6.57421875" style="7" customWidth="1"/>
    <col min="15" max="15" width="7.421875" style="7" customWidth="1"/>
    <col min="16" max="16" width="3.421875" style="7" bestFit="1" customWidth="1"/>
    <col min="17" max="17" width="7.140625" style="7" customWidth="1"/>
    <col min="18" max="18" width="6.57421875" style="7" bestFit="1" customWidth="1"/>
    <col min="19" max="19" width="3.421875" style="7" bestFit="1" customWidth="1"/>
    <col min="20" max="20" width="7.28125" style="7" customWidth="1"/>
    <col min="21" max="21" width="3.421875" style="7" customWidth="1"/>
    <col min="22" max="23" width="7.28125" style="7" customWidth="1"/>
    <col min="24" max="24" width="0" style="7" hidden="1" customWidth="1"/>
    <col min="25" max="27" width="9.8515625" style="3" customWidth="1"/>
    <col min="28" max="16384" width="9.140625" style="3" customWidth="1"/>
  </cols>
  <sheetData>
    <row r="1" spans="1:24" ht="22.5" customHeight="1">
      <c r="A1" s="126" t="str">
        <f>EventTitle</f>
        <v>CHESHIRE COUNTY ATHLETICS ASSOCIATION - Junior Multievent Championship, Macclesfield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">
      <c r="A2" s="2"/>
      <c r="B2" s="52"/>
      <c r="C2" s="52"/>
      <c r="D2" s="53"/>
      <c r="E2" s="8"/>
      <c r="F2" s="8"/>
      <c r="G2" s="8"/>
      <c r="H2" s="128" t="s">
        <v>190</v>
      </c>
      <c r="I2" s="128"/>
      <c r="J2" s="128"/>
      <c r="K2" s="128"/>
      <c r="L2" s="128"/>
      <c r="M2" s="99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">
      <c r="A3" s="2"/>
      <c r="B3" s="52"/>
      <c r="C3" s="52"/>
      <c r="D3" s="5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W3" s="62"/>
      <c r="X3" s="53"/>
    </row>
    <row r="4" spans="1:27" ht="15">
      <c r="A4" s="1" t="s">
        <v>0</v>
      </c>
      <c r="B4" s="1"/>
      <c r="C4" s="2" t="str">
        <f>ArrangedBy</f>
        <v>Handforth W A A C</v>
      </c>
      <c r="D4" s="8"/>
      <c r="H4" s="4" t="s">
        <v>1</v>
      </c>
      <c r="I4" s="5"/>
      <c r="K4" s="6" t="s">
        <v>2</v>
      </c>
      <c r="O4" s="8"/>
      <c r="Q4" s="8"/>
      <c r="R4" s="5" t="s">
        <v>3</v>
      </c>
      <c r="T4" s="6" t="str">
        <f>Date</f>
        <v>12 September 20??</v>
      </c>
      <c r="U4" s="6"/>
      <c r="V4" s="6" t="s">
        <v>191</v>
      </c>
      <c r="W4" s="8"/>
      <c r="Y4" s="7"/>
      <c r="Z4" s="7"/>
      <c r="AA4" s="7"/>
    </row>
    <row r="5" spans="1:24" ht="15">
      <c r="A5" s="1" t="s">
        <v>5</v>
      </c>
      <c r="B5" s="1"/>
      <c r="C5" s="2" t="str">
        <f>Sponsor</f>
        <v>Jones Homes</v>
      </c>
      <c r="D5" s="8"/>
      <c r="H5" s="4" t="s">
        <v>6</v>
      </c>
      <c r="I5" s="5"/>
      <c r="K5" s="6"/>
      <c r="O5" s="8"/>
      <c r="Q5" s="8"/>
      <c r="R5" s="8"/>
      <c r="T5" s="8"/>
      <c r="U5" s="8"/>
      <c r="V5" s="8"/>
      <c r="W5" s="8"/>
      <c r="X5" s="8"/>
    </row>
    <row r="6" spans="1:27" s="59" customFormat="1" ht="43.5">
      <c r="A6" s="9" t="s">
        <v>7</v>
      </c>
      <c r="B6" s="10" t="s">
        <v>8</v>
      </c>
      <c r="C6" s="10" t="s">
        <v>10</v>
      </c>
      <c r="D6" s="63" t="s">
        <v>112</v>
      </c>
      <c r="E6" s="66" t="s">
        <v>192</v>
      </c>
      <c r="F6" s="64" t="s">
        <v>164</v>
      </c>
      <c r="G6" s="65" t="s">
        <v>113</v>
      </c>
      <c r="H6" s="15" t="s">
        <v>116</v>
      </c>
      <c r="I6" s="67" t="s">
        <v>164</v>
      </c>
      <c r="J6" s="68" t="s">
        <v>113</v>
      </c>
      <c r="K6" s="15" t="s">
        <v>14</v>
      </c>
      <c r="L6" s="67" t="s">
        <v>164</v>
      </c>
      <c r="M6" s="68" t="s">
        <v>113</v>
      </c>
      <c r="N6" s="15" t="s">
        <v>115</v>
      </c>
      <c r="O6" s="67" t="s">
        <v>164</v>
      </c>
      <c r="P6" s="68" t="s">
        <v>113</v>
      </c>
      <c r="Q6" s="109" t="s">
        <v>13</v>
      </c>
      <c r="R6" s="64" t="s">
        <v>164</v>
      </c>
      <c r="S6" s="65" t="s">
        <v>113</v>
      </c>
      <c r="T6" s="18" t="s">
        <v>165</v>
      </c>
      <c r="U6" s="100" t="s">
        <v>113</v>
      </c>
      <c r="V6" s="11" t="s">
        <v>117</v>
      </c>
      <c r="W6" s="19" t="s">
        <v>118</v>
      </c>
      <c r="X6" s="69" t="s">
        <v>18</v>
      </c>
      <c r="Y6" s="57"/>
      <c r="Z6" s="57"/>
      <c r="AA6" s="57"/>
    </row>
    <row r="7" spans="1:27" s="58" customFormat="1" ht="12.75">
      <c r="A7" s="110">
        <v>109</v>
      </c>
      <c r="B7" s="71" t="s">
        <v>193</v>
      </c>
      <c r="C7" s="71" t="s">
        <v>26</v>
      </c>
      <c r="D7" s="50"/>
      <c r="E7" s="73">
        <v>16.4</v>
      </c>
      <c r="F7" s="105">
        <v>528</v>
      </c>
      <c r="G7" s="75"/>
      <c r="H7" s="76">
        <v>8.64</v>
      </c>
      <c r="I7" s="77">
        <v>404</v>
      </c>
      <c r="J7" s="78"/>
      <c r="K7" s="76">
        <v>5.87</v>
      </c>
      <c r="L7" s="77">
        <v>559</v>
      </c>
      <c r="M7" s="78" t="s">
        <v>136</v>
      </c>
      <c r="N7" s="76">
        <v>1.75</v>
      </c>
      <c r="O7" s="77">
        <v>585</v>
      </c>
      <c r="P7" s="78" t="s">
        <v>136</v>
      </c>
      <c r="Q7" s="24">
        <v>0.0015729166666666667</v>
      </c>
      <c r="R7" s="105">
        <v>510</v>
      </c>
      <c r="S7" s="75"/>
      <c r="T7" s="27">
        <v>2586</v>
      </c>
      <c r="U7" s="111" t="s">
        <v>135</v>
      </c>
      <c r="V7" s="79" t="s">
        <v>78</v>
      </c>
      <c r="W7" s="28">
        <v>1</v>
      </c>
      <c r="X7" s="80" t="str">
        <f>IF(T7&lt;15,"",HLOOKUP(T7,T_U13B_3_Events,5))</f>
        <v>5*</v>
      </c>
      <c r="Y7" s="112"/>
      <c r="Z7" s="113"/>
      <c r="AA7" s="113"/>
    </row>
    <row r="8" spans="1:27" s="58" customFormat="1" ht="12.75">
      <c r="A8" s="114">
        <v>110</v>
      </c>
      <c r="B8" s="32" t="s">
        <v>194</v>
      </c>
      <c r="C8" s="32" t="s">
        <v>26</v>
      </c>
      <c r="D8" s="49"/>
      <c r="E8" s="85">
        <v>16.6</v>
      </c>
      <c r="F8" s="108">
        <v>509</v>
      </c>
      <c r="G8" s="87"/>
      <c r="H8" s="88">
        <v>7.88</v>
      </c>
      <c r="I8" s="89">
        <v>359</v>
      </c>
      <c r="J8" s="90"/>
      <c r="K8" s="88">
        <v>5.25</v>
      </c>
      <c r="L8" s="89">
        <v>431</v>
      </c>
      <c r="M8" s="90"/>
      <c r="N8" s="88">
        <v>1.47</v>
      </c>
      <c r="O8" s="89">
        <v>367</v>
      </c>
      <c r="P8" s="90"/>
      <c r="Q8" s="37">
        <v>0.0016504629629629632</v>
      </c>
      <c r="R8" s="108">
        <v>416</v>
      </c>
      <c r="S8" s="87"/>
      <c r="T8" s="40">
        <v>2082</v>
      </c>
      <c r="U8" s="106"/>
      <c r="V8" s="91" t="s">
        <v>78</v>
      </c>
      <c r="W8" s="41">
        <v>2</v>
      </c>
      <c r="X8" s="80" t="str">
        <f>IF(T8&lt;15,"",HLOOKUP(T8,T_U13B_3_Events,5))</f>
        <v>5*</v>
      </c>
      <c r="Y8" s="112"/>
      <c r="Z8" s="113"/>
      <c r="AA8" s="113"/>
    </row>
    <row r="9" spans="1:27" s="58" customFormat="1" ht="12.75">
      <c r="A9" s="115">
        <v>111</v>
      </c>
      <c r="B9" s="93" t="s">
        <v>195</v>
      </c>
      <c r="C9" s="32" t="s">
        <v>66</v>
      </c>
      <c r="D9" s="49"/>
      <c r="E9" s="85">
        <v>18.4</v>
      </c>
      <c r="F9" s="108">
        <v>356</v>
      </c>
      <c r="G9" s="87"/>
      <c r="H9" s="88">
        <v>10.19</v>
      </c>
      <c r="I9" s="89">
        <v>497</v>
      </c>
      <c r="J9" s="90"/>
      <c r="K9" s="88">
        <v>5.41</v>
      </c>
      <c r="L9" s="89">
        <v>463</v>
      </c>
      <c r="M9" s="90"/>
      <c r="N9" s="88">
        <v>1.5</v>
      </c>
      <c r="O9" s="89">
        <v>389</v>
      </c>
      <c r="P9" s="90"/>
      <c r="Q9" s="37">
        <v>0.0018067129629629629</v>
      </c>
      <c r="R9" s="108">
        <v>253</v>
      </c>
      <c r="S9" s="87"/>
      <c r="T9" s="40">
        <v>1958</v>
      </c>
      <c r="U9" s="106"/>
      <c r="V9" s="91" t="s">
        <v>78</v>
      </c>
      <c r="W9" s="41">
        <v>3</v>
      </c>
      <c r="X9" s="80" t="str">
        <f>IF(T9&lt;15,"",HLOOKUP(T9,T_U13B_3_Events,5))</f>
        <v>5*</v>
      </c>
      <c r="Y9" s="112"/>
      <c r="Z9" s="113"/>
      <c r="AA9" s="113"/>
    </row>
    <row r="10" spans="1:27" s="58" customFormat="1" ht="12.75">
      <c r="A10" s="115">
        <v>113</v>
      </c>
      <c r="B10" s="93" t="s">
        <v>196</v>
      </c>
      <c r="C10" s="32" t="s">
        <v>55</v>
      </c>
      <c r="D10" s="49"/>
      <c r="E10" s="85">
        <v>18.1</v>
      </c>
      <c r="F10" s="108">
        <v>380</v>
      </c>
      <c r="G10" s="87"/>
      <c r="H10" s="88">
        <v>7.91</v>
      </c>
      <c r="I10" s="89">
        <v>361</v>
      </c>
      <c r="J10" s="90"/>
      <c r="K10" s="88">
        <v>4.79</v>
      </c>
      <c r="L10" s="89">
        <v>343</v>
      </c>
      <c r="M10" s="90"/>
      <c r="N10" s="88">
        <v>1.38</v>
      </c>
      <c r="O10" s="89">
        <v>303</v>
      </c>
      <c r="P10" s="90"/>
      <c r="Q10" s="37">
        <v>0.001681712962962963</v>
      </c>
      <c r="R10" s="108">
        <v>380</v>
      </c>
      <c r="S10" s="87"/>
      <c r="T10" s="40">
        <v>1767</v>
      </c>
      <c r="U10" s="106"/>
      <c r="V10" s="91" t="s">
        <v>78</v>
      </c>
      <c r="W10" s="41">
        <v>4</v>
      </c>
      <c r="X10" s="80" t="str">
        <f>IF(T10&lt;15,"",HLOOKUP(T10,T_U13B_3_Events,5))</f>
        <v>5*</v>
      </c>
      <c r="Y10" s="112"/>
      <c r="Z10" s="113"/>
      <c r="AA10" s="113"/>
    </row>
    <row r="11" spans="1:23" ht="15">
      <c r="A11" s="61"/>
      <c r="B11" s="61"/>
      <c r="C11" s="61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</sheetData>
  <sheetProtection/>
  <mergeCells count="2">
    <mergeCell ref="A1:X1"/>
    <mergeCell ref="H2:L2"/>
  </mergeCells>
  <conditionalFormatting sqref="V7:W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10">
      <formula1>CO</formula1>
    </dataValidation>
    <dataValidation type="list" allowBlank="1" showInputMessage="1" showErrorMessage="1" sqref="C7:C10">
      <formula1>Clubs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selection activeCell="A7" sqref="A7:IV12"/>
    </sheetView>
  </sheetViews>
  <sheetFormatPr defaultColWidth="9.140625" defaultRowHeight="15"/>
  <cols>
    <col min="1" max="1" width="4.28125" style="3" customWidth="1"/>
    <col min="2" max="2" width="17.140625" style="3" customWidth="1"/>
    <col min="3" max="3" width="18.00390625" style="3" bestFit="1" customWidth="1"/>
    <col min="4" max="4" width="3.00390625" style="7" bestFit="1" customWidth="1"/>
    <col min="5" max="5" width="7.8515625" style="7" bestFit="1" customWidth="1"/>
    <col min="6" max="6" width="6.57421875" style="7" customWidth="1"/>
    <col min="7" max="7" width="3.421875" style="7" bestFit="1" customWidth="1"/>
    <col min="8" max="8" width="6.57421875" style="7" customWidth="1"/>
    <col min="9" max="9" width="6.57421875" style="7" bestFit="1" customWidth="1"/>
    <col min="10" max="10" width="3.421875" style="7" bestFit="1" customWidth="1"/>
    <col min="11" max="11" width="6.57421875" style="7" customWidth="1"/>
    <col min="12" max="12" width="6.57421875" style="7" bestFit="1" customWidth="1"/>
    <col min="13" max="13" width="3.421875" style="7" bestFit="1" customWidth="1"/>
    <col min="14" max="14" width="6.57421875" style="7" customWidth="1"/>
    <col min="15" max="15" width="7.421875" style="7" customWidth="1"/>
    <col min="16" max="16" width="3.421875" style="7" bestFit="1" customWidth="1"/>
    <col min="17" max="17" width="7.00390625" style="7" customWidth="1"/>
    <col min="18" max="18" width="7.421875" style="7" customWidth="1"/>
    <col min="19" max="19" width="3.421875" style="7" bestFit="1" customWidth="1"/>
    <col min="20" max="20" width="8.421875" style="7" bestFit="1" customWidth="1"/>
    <col min="21" max="21" width="3.421875" style="7" customWidth="1"/>
    <col min="22" max="23" width="7.28125" style="7" customWidth="1"/>
    <col min="24" max="24" width="4.7109375" style="7" hidden="1" customWidth="1"/>
    <col min="25" max="29" width="9.8515625" style="3" customWidth="1"/>
    <col min="30" max="16384" width="9.140625" style="3" customWidth="1"/>
  </cols>
  <sheetData>
    <row r="1" spans="1:24" ht="22.5" customHeight="1">
      <c r="A1" s="126" t="str">
        <f>EventTitle</f>
        <v>CHESHIRE COUNTY ATHLETICS ASSOCIATION - Junior Multievent Championship, Macclesfield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5">
      <c r="A2" s="2"/>
      <c r="B2" s="52"/>
      <c r="C2" s="52"/>
      <c r="D2" s="53"/>
      <c r="E2" s="8"/>
      <c r="F2" s="8"/>
      <c r="G2" s="8"/>
      <c r="H2" s="129" t="s">
        <v>197</v>
      </c>
      <c r="I2" s="129"/>
      <c r="J2" s="129"/>
      <c r="K2" s="129"/>
      <c r="L2" s="129"/>
      <c r="M2" s="96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">
      <c r="A3" s="2"/>
      <c r="B3" s="52"/>
      <c r="C3" s="52"/>
      <c r="D3" s="5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W3" s="62"/>
      <c r="X3" s="53"/>
    </row>
    <row r="4" spans="1:29" ht="15">
      <c r="A4" s="1" t="s">
        <v>0</v>
      </c>
      <c r="B4" s="1"/>
      <c r="C4" s="2" t="str">
        <f>ArrangedBy</f>
        <v>Handforth W A A C</v>
      </c>
      <c r="D4" s="8"/>
      <c r="H4" s="4" t="s">
        <v>1</v>
      </c>
      <c r="I4" s="5"/>
      <c r="K4" s="6" t="s">
        <v>2</v>
      </c>
      <c r="O4" s="8"/>
      <c r="Q4" s="8"/>
      <c r="R4" s="5" t="s">
        <v>3</v>
      </c>
      <c r="T4" s="6" t="str">
        <f>Date</f>
        <v>12 September 20??</v>
      </c>
      <c r="U4" s="6"/>
      <c r="V4" s="6"/>
      <c r="W4" s="8"/>
      <c r="Y4" s="7"/>
      <c r="Z4" s="7"/>
      <c r="AA4" s="7"/>
      <c r="AB4" s="7"/>
      <c r="AC4" s="7"/>
    </row>
    <row r="5" spans="1:24" ht="15">
      <c r="A5" s="1" t="s">
        <v>5</v>
      </c>
      <c r="B5" s="1"/>
      <c r="C5" s="2" t="str">
        <f>Sponsor</f>
        <v>Jones Homes</v>
      </c>
      <c r="D5" s="8"/>
      <c r="H5" s="4" t="s">
        <v>6</v>
      </c>
      <c r="I5" s="5"/>
      <c r="K5" s="6"/>
      <c r="O5" s="8"/>
      <c r="Q5" s="8"/>
      <c r="R5" s="8"/>
      <c r="T5" s="8"/>
      <c r="U5" s="8"/>
      <c r="V5" s="8"/>
      <c r="W5" s="8"/>
      <c r="X5" s="8"/>
    </row>
    <row r="6" spans="1:29" s="59" customFormat="1" ht="63.75">
      <c r="A6" s="9" t="s">
        <v>7</v>
      </c>
      <c r="B6" s="10" t="s">
        <v>8</v>
      </c>
      <c r="C6" s="10" t="s">
        <v>10</v>
      </c>
      <c r="D6" s="63" t="s">
        <v>112</v>
      </c>
      <c r="E6" s="66" t="s">
        <v>163</v>
      </c>
      <c r="F6" s="64" t="s">
        <v>164</v>
      </c>
      <c r="G6" s="65" t="s">
        <v>113</v>
      </c>
      <c r="H6" s="15" t="s">
        <v>116</v>
      </c>
      <c r="I6" s="67" t="s">
        <v>164</v>
      </c>
      <c r="J6" s="68" t="s">
        <v>113</v>
      </c>
      <c r="K6" s="15" t="s">
        <v>14</v>
      </c>
      <c r="L6" s="67" t="s">
        <v>164</v>
      </c>
      <c r="M6" s="68" t="s">
        <v>113</v>
      </c>
      <c r="N6" s="15" t="s">
        <v>115</v>
      </c>
      <c r="O6" s="67" t="s">
        <v>164</v>
      </c>
      <c r="P6" s="68" t="s">
        <v>113</v>
      </c>
      <c r="Q6" s="109" t="s">
        <v>13</v>
      </c>
      <c r="R6" s="64" t="s">
        <v>164</v>
      </c>
      <c r="S6" s="65" t="s">
        <v>113</v>
      </c>
      <c r="T6" s="18" t="s">
        <v>165</v>
      </c>
      <c r="U6" s="100" t="s">
        <v>113</v>
      </c>
      <c r="V6" s="11" t="s">
        <v>117</v>
      </c>
      <c r="W6" s="19" t="s">
        <v>118</v>
      </c>
      <c r="X6" s="69" t="s">
        <v>18</v>
      </c>
      <c r="Y6" s="57"/>
      <c r="Z6" s="57"/>
      <c r="AA6" s="57"/>
      <c r="AB6" s="57"/>
      <c r="AC6" s="57"/>
    </row>
    <row r="7" spans="1:30" s="58" customFormat="1" ht="15">
      <c r="A7" s="116">
        <v>101</v>
      </c>
      <c r="B7" s="47" t="s">
        <v>198</v>
      </c>
      <c r="C7" s="32" t="s">
        <v>26</v>
      </c>
      <c r="D7" s="49"/>
      <c r="E7" s="46">
        <v>13.2</v>
      </c>
      <c r="F7" s="108">
        <v>652</v>
      </c>
      <c r="G7" s="87" t="s">
        <v>135</v>
      </c>
      <c r="H7" s="88">
        <v>8.23</v>
      </c>
      <c r="I7" s="89">
        <v>414</v>
      </c>
      <c r="J7" s="90" t="s">
        <v>135</v>
      </c>
      <c r="K7" s="88">
        <v>4.95</v>
      </c>
      <c r="L7" s="89">
        <v>546</v>
      </c>
      <c r="M7" s="90" t="s">
        <v>136</v>
      </c>
      <c r="N7" s="88">
        <v>1.63</v>
      </c>
      <c r="O7" s="89">
        <v>771</v>
      </c>
      <c r="P7" s="90" t="s">
        <v>160</v>
      </c>
      <c r="Q7" s="37">
        <v>0.0018530092592592593</v>
      </c>
      <c r="R7" s="108">
        <v>572</v>
      </c>
      <c r="S7" s="87"/>
      <c r="T7" s="40">
        <v>2955</v>
      </c>
      <c r="U7" s="106" t="s">
        <v>136</v>
      </c>
      <c r="V7" s="118" t="s">
        <v>78</v>
      </c>
      <c r="W7" s="41">
        <v>1</v>
      </c>
      <c r="X7" s="80" t="str">
        <f>IF(T7&lt;15,"",HLOOKUP(T7,T_U13B_3_Events,5))</f>
        <v>5*</v>
      </c>
      <c r="AD7" s="92"/>
    </row>
    <row r="8" spans="1:30" s="58" customFormat="1" ht="15">
      <c r="A8" s="116">
        <v>108</v>
      </c>
      <c r="B8" s="93" t="s">
        <v>203</v>
      </c>
      <c r="C8" s="32" t="s">
        <v>55</v>
      </c>
      <c r="D8" s="49"/>
      <c r="E8" s="46">
        <v>12.9</v>
      </c>
      <c r="F8" s="108">
        <v>686</v>
      </c>
      <c r="G8" s="87" t="s">
        <v>136</v>
      </c>
      <c r="H8" s="88">
        <v>7.22</v>
      </c>
      <c r="I8" s="89">
        <v>349</v>
      </c>
      <c r="J8" s="90"/>
      <c r="K8" s="88">
        <v>4.69</v>
      </c>
      <c r="L8" s="89">
        <v>477</v>
      </c>
      <c r="M8" s="90"/>
      <c r="N8" s="88">
        <v>1.51</v>
      </c>
      <c r="O8" s="89">
        <v>632</v>
      </c>
      <c r="P8" s="90" t="s">
        <v>135</v>
      </c>
      <c r="Q8" s="37">
        <v>0.0019189814814814814</v>
      </c>
      <c r="R8" s="108">
        <v>508</v>
      </c>
      <c r="S8" s="87"/>
      <c r="T8" s="40">
        <v>2652</v>
      </c>
      <c r="U8" s="106" t="s">
        <v>135</v>
      </c>
      <c r="V8" s="118" t="s">
        <v>78</v>
      </c>
      <c r="W8" s="41">
        <v>2</v>
      </c>
      <c r="X8" s="80" t="str">
        <f>IF(T8&lt;15,"",HLOOKUP(T8,T_U13B_3_Events,5))</f>
        <v>5*</v>
      </c>
      <c r="AD8" s="92"/>
    </row>
    <row r="9" spans="1:24" s="58" customFormat="1" ht="12.75">
      <c r="A9" s="115">
        <v>103</v>
      </c>
      <c r="B9" s="93" t="s">
        <v>200</v>
      </c>
      <c r="C9" s="32" t="s">
        <v>67</v>
      </c>
      <c r="D9" s="49"/>
      <c r="E9" s="85">
        <v>13</v>
      </c>
      <c r="F9" s="108">
        <v>675</v>
      </c>
      <c r="G9" s="87" t="s">
        <v>135</v>
      </c>
      <c r="H9" s="88">
        <v>7.4</v>
      </c>
      <c r="I9" s="89">
        <v>361</v>
      </c>
      <c r="J9" s="90"/>
      <c r="K9" s="88">
        <v>4.55</v>
      </c>
      <c r="L9" s="89">
        <v>441</v>
      </c>
      <c r="M9" s="90"/>
      <c r="N9" s="88">
        <v>1.51</v>
      </c>
      <c r="O9" s="89">
        <v>632</v>
      </c>
      <c r="P9" s="90" t="s">
        <v>135</v>
      </c>
      <c r="Q9" s="37">
        <v>0.0019976851851851852</v>
      </c>
      <c r="R9" s="108">
        <v>437</v>
      </c>
      <c r="S9" s="87"/>
      <c r="T9" s="40">
        <v>2546</v>
      </c>
      <c r="U9" s="106"/>
      <c r="V9" s="118" t="s">
        <v>78</v>
      </c>
      <c r="W9" s="41">
        <v>3</v>
      </c>
      <c r="X9" s="80" t="str">
        <f>IF(T9&lt;15,"",HLOOKUP(T9,T_U13B_3_Events,5))</f>
        <v>5*</v>
      </c>
    </row>
    <row r="10" spans="1:30" s="58" customFormat="1" ht="12.75">
      <c r="A10" s="114">
        <v>102</v>
      </c>
      <c r="B10" s="32" t="s">
        <v>199</v>
      </c>
      <c r="C10" s="32" t="s">
        <v>65</v>
      </c>
      <c r="D10" s="49"/>
      <c r="E10" s="85">
        <v>12.7</v>
      </c>
      <c r="F10" s="108">
        <v>710</v>
      </c>
      <c r="G10" s="87" t="s">
        <v>136</v>
      </c>
      <c r="H10" s="88">
        <v>8.4</v>
      </c>
      <c r="I10" s="89">
        <v>425</v>
      </c>
      <c r="J10" s="90" t="s">
        <v>135</v>
      </c>
      <c r="K10" s="88">
        <v>5.05</v>
      </c>
      <c r="L10" s="89">
        <v>573</v>
      </c>
      <c r="M10" s="90" t="s">
        <v>136</v>
      </c>
      <c r="N10" s="88">
        <v>1.57</v>
      </c>
      <c r="O10" s="89">
        <v>701</v>
      </c>
      <c r="P10" s="90" t="s">
        <v>136</v>
      </c>
      <c r="Q10" s="37"/>
      <c r="R10" s="108"/>
      <c r="S10" s="87"/>
      <c r="T10" s="40">
        <v>2409</v>
      </c>
      <c r="U10" s="106"/>
      <c r="V10" s="118" t="s">
        <v>78</v>
      </c>
      <c r="W10" s="41">
        <v>4</v>
      </c>
      <c r="X10" s="80"/>
      <c r="Y10" s="60"/>
      <c r="Z10" s="60"/>
      <c r="AA10" s="60"/>
      <c r="AB10" s="60"/>
      <c r="AC10" s="60"/>
      <c r="AD10" s="117"/>
    </row>
    <row r="11" spans="1:30" s="58" customFormat="1" ht="12.75">
      <c r="A11" s="115">
        <v>105</v>
      </c>
      <c r="B11" s="93" t="s">
        <v>201</v>
      </c>
      <c r="C11" s="32" t="s">
        <v>68</v>
      </c>
      <c r="D11" s="49"/>
      <c r="E11" s="85">
        <v>13.2</v>
      </c>
      <c r="F11" s="108">
        <v>652</v>
      </c>
      <c r="G11" s="87" t="s">
        <v>135</v>
      </c>
      <c r="H11" s="88">
        <v>7.01</v>
      </c>
      <c r="I11" s="89">
        <v>336</v>
      </c>
      <c r="J11" s="90"/>
      <c r="K11" s="88">
        <v>4.1</v>
      </c>
      <c r="L11" s="89">
        <v>331</v>
      </c>
      <c r="M11" s="90"/>
      <c r="N11" s="88">
        <v>1.42</v>
      </c>
      <c r="O11" s="89">
        <v>534</v>
      </c>
      <c r="P11" s="90"/>
      <c r="Q11" s="37">
        <v>0.0019849537037037036</v>
      </c>
      <c r="R11" s="108">
        <v>448</v>
      </c>
      <c r="S11" s="87"/>
      <c r="T11" s="40">
        <v>2301</v>
      </c>
      <c r="U11" s="106"/>
      <c r="V11" s="118" t="s">
        <v>78</v>
      </c>
      <c r="W11" s="41">
        <v>5</v>
      </c>
      <c r="X11" s="80" t="str">
        <f>IF(T11&lt;15,"",HLOOKUP(T11,T_U13B_3_Events,5))</f>
        <v>5*</v>
      </c>
      <c r="AD11" s="92"/>
    </row>
    <row r="12" spans="1:30" s="58" customFormat="1" ht="15">
      <c r="A12" s="116">
        <v>107</v>
      </c>
      <c r="B12" s="93" t="s">
        <v>202</v>
      </c>
      <c r="C12" s="32" t="s">
        <v>55</v>
      </c>
      <c r="D12" s="49"/>
      <c r="E12" s="85">
        <v>14</v>
      </c>
      <c r="F12" s="108">
        <v>568</v>
      </c>
      <c r="G12" s="87"/>
      <c r="H12" s="88">
        <v>6.19</v>
      </c>
      <c r="I12" s="89">
        <v>283</v>
      </c>
      <c r="J12" s="90"/>
      <c r="K12" s="88">
        <v>4.71</v>
      </c>
      <c r="L12" s="89">
        <v>482</v>
      </c>
      <c r="M12" s="90" t="s">
        <v>135</v>
      </c>
      <c r="N12" s="88">
        <v>1.24</v>
      </c>
      <c r="O12" s="89">
        <v>350</v>
      </c>
      <c r="P12" s="90"/>
      <c r="Q12" s="37">
        <v>0.0020787037037037037</v>
      </c>
      <c r="R12" s="108">
        <v>369</v>
      </c>
      <c r="S12" s="87"/>
      <c r="T12" s="40">
        <v>2052</v>
      </c>
      <c r="U12" s="106"/>
      <c r="V12" s="118" t="s">
        <v>78</v>
      </c>
      <c r="W12" s="41">
        <v>6</v>
      </c>
      <c r="X12" s="80" t="str">
        <f>IF(T12&lt;15,"",HLOOKUP(T12,T_U13B_3_Events,5))</f>
        <v>5*</v>
      </c>
      <c r="AD12" s="92"/>
    </row>
    <row r="13" spans="1:23" ht="15">
      <c r="A13" s="61"/>
      <c r="B13" s="61"/>
      <c r="C13" s="61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ht="15">
      <c r="W14" s="119"/>
    </row>
    <row r="15" ht="15">
      <c r="W15" s="119"/>
    </row>
  </sheetData>
  <sheetProtection/>
  <mergeCells count="2">
    <mergeCell ref="A1:X1"/>
    <mergeCell ref="H2:L2"/>
  </mergeCells>
  <conditionalFormatting sqref="V7:W12">
    <cfRule type="cellIs" priority="4" dxfId="5" operator="equal" stopIfTrue="1">
      <formula>1</formula>
    </cfRule>
    <cfRule type="cellIs" priority="5" dxfId="1" operator="equal" stopIfTrue="1">
      <formula>2</formula>
    </cfRule>
    <cfRule type="cellIs" priority="6" dxfId="3" operator="equal" stopIfTrue="1">
      <formula>3</formula>
    </cfRule>
  </conditionalFormatting>
  <conditionalFormatting sqref="V7:W1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dataValidations count="2">
    <dataValidation type="list" allowBlank="1" showInputMessage="1" showErrorMessage="1" sqref="D7:D12">
      <formula1>CO</formula1>
    </dataValidation>
    <dataValidation type="list" allowBlank="1" showInputMessage="1" showErrorMessage="1" sqref="C7:C12">
      <formula1>Clubs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2010-09-12T16:49:28Z</cp:lastPrinted>
  <dcterms:created xsi:type="dcterms:W3CDTF">2010-09-12T16:40:55Z</dcterms:created>
  <dcterms:modified xsi:type="dcterms:W3CDTF">2010-09-13T17:31:19Z</dcterms:modified>
  <cp:category/>
  <cp:version/>
  <cp:contentType/>
  <cp:contentStatus/>
</cp:coreProperties>
</file>